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480" windowHeight="7410" tabRatio="731" activeTab="0"/>
  </bookViews>
  <sheets>
    <sheet name="Unaudited BS" sheetId="1" r:id="rId1"/>
    <sheet name="Unaudited PL" sheetId="2" r:id="rId2"/>
    <sheet name="Statement of Comprehensive Inco" sheetId="3" r:id="rId3"/>
    <sheet name="Unaudited SCE" sheetId="4" r:id="rId4"/>
    <sheet name="Unaudited CFS" sheetId="5" r:id="rId5"/>
    <sheet name="Notes" sheetId="6" r:id="rId6"/>
  </sheets>
  <definedNames>
    <definedName name="Excel_BuiltIn_Print_Area_5">#REF!</definedName>
    <definedName name="_xlnm.Print_Area" localSheetId="5">'Notes'!$A$1:$O$258</definedName>
    <definedName name="_xlnm.Print_Area" localSheetId="0">'Unaudited BS'!$B$1:$H$65</definedName>
    <definedName name="_xlnm.Print_Area" localSheetId="4">'Unaudited CFS'!$A$1:$D$50</definedName>
    <definedName name="_xlnm.Print_Area" localSheetId="1">'Unaudited PL'!$A$1:$G$51</definedName>
    <definedName name="_xlnm.Print_Area" localSheetId="3">'Unaudited SCE'!$A$1:$S$39</definedName>
    <definedName name="Z_05B4DA39_7313_499E_9204_C385C6973E95_.wvu.PrintArea" localSheetId="4" hidden="1">'Unaudited CFS'!$A$1:$D$50</definedName>
    <definedName name="Z_1B72C2E9_0E76_48E7_88DC_C7A656FCA2C9_.wvu.PrintArea" localSheetId="4" hidden="1">'Unaudited CFS'!$A$1:$E$50</definedName>
    <definedName name="Z_1C0A5F53_2047_4597_B8C9_28D120D91909_.wvu.PrintArea" localSheetId="4" hidden="1">'Unaudited CFS'!$A$1:$E$50</definedName>
    <definedName name="Z_1E1207CA_6533_43FE_A9FC_7980CF8E33ED_.wvu.PrintArea" localSheetId="0" hidden="1">'Unaudited BS'!$B$1:$H$65</definedName>
    <definedName name="Z_1E1207CA_6533_43FE_A9FC_7980CF8E33ED_.wvu.PrintArea" localSheetId="1" hidden="1">'Unaudited PL'!$A$1:$G$51</definedName>
    <definedName name="Z_1E1207CA_6533_43FE_A9FC_7980CF8E33ED_.wvu.PrintArea" localSheetId="3" hidden="1">'Unaudited SCE'!$A$1:$P$18</definedName>
    <definedName name="Z_1E1207CA_6533_43FE_A9FC_7980CF8E33ED_.wvu.Rows" localSheetId="5" hidden="1">'Notes'!#REF!</definedName>
    <definedName name="Z_2C8B4257_8742_4C81_96E7_A91551BC6034_.wvu.Cols" localSheetId="3" hidden="1">'Unaudited SCE'!$L:$M</definedName>
    <definedName name="Z_2C8B4257_8742_4C81_96E7_A91551BC6034_.wvu.PrintArea" localSheetId="0" hidden="1">'Unaudited BS'!$B$1:$H$63</definedName>
    <definedName name="Z_44FEE3F8_1F76_439E_8E3E_6E87C2F363DC_.wvu.PrintArea" localSheetId="5" hidden="1">'Notes'!$A$1:$R$256</definedName>
    <definedName name="Z_44FEE3F8_1F76_439E_8E3E_6E87C2F363DC_.wvu.PrintArea" localSheetId="0" hidden="1">'Unaudited BS'!$B$1:$H$65</definedName>
    <definedName name="Z_44FEE3F8_1F76_439E_8E3E_6E87C2F363DC_.wvu.PrintArea" localSheetId="1" hidden="1">'Unaudited PL'!$A$1:$G$51</definedName>
    <definedName name="Z_44FEE3F8_1F76_439E_8E3E_6E87C2F363DC_.wvu.Rows" localSheetId="5" hidden="1">'Notes'!#REF!</definedName>
    <definedName name="Z_46D0466B_2F68_49DD_8F99_36671CEB77D1_.wvu.PrintArea" localSheetId="5" hidden="1">'Notes'!$A$1:$Q$256</definedName>
    <definedName name="Z_46D0466B_2F68_49DD_8F99_36671CEB77D1_.wvu.PrintArea" localSheetId="0" hidden="1">'Unaudited BS'!$B$1:$H$65</definedName>
    <definedName name="Z_46D0466B_2F68_49DD_8F99_36671CEB77D1_.wvu.PrintArea" localSheetId="1" hidden="1">'Unaudited PL'!$A$1:$G$51</definedName>
    <definedName name="Z_46D0466B_2F68_49DD_8F99_36671CEB77D1_.wvu.PrintArea" localSheetId="3" hidden="1">'Unaudited SCE'!$A$1:$P$18</definedName>
    <definedName name="Z_4FB3FE6A_A0ED_451C_B9E4_E0EE93B8B08A_.wvu.PrintArea" localSheetId="0" hidden="1">'Unaudited BS'!$B$1:$H$65</definedName>
    <definedName name="Z_4FB3FE6A_A0ED_451C_B9E4_E0EE93B8B08A_.wvu.PrintArea" localSheetId="1" hidden="1">'Unaudited PL'!$A$1:$G$51</definedName>
    <definedName name="Z_4FB3FE6A_A0ED_451C_B9E4_E0EE93B8B08A_.wvu.PrintArea" localSheetId="3" hidden="1">'Unaudited SCE'!$A$1:$S$39</definedName>
    <definedName name="Z_5A066D0F_4C89_4BCB_9D1B_4F27E0D8BE44_.wvu.Cols" localSheetId="3" hidden="1">'Unaudited SCE'!$L:$M</definedName>
    <definedName name="Z_5A066D0F_4C89_4BCB_9D1B_4F27E0D8BE44_.wvu.PrintArea" localSheetId="0" hidden="1">'Unaudited BS'!$B$1:$H$65</definedName>
    <definedName name="Z_5A066D0F_4C89_4BCB_9D1B_4F27E0D8BE44_.wvu.Rows" localSheetId="5" hidden="1">'Notes'!#REF!,'Notes'!$193:$195</definedName>
    <definedName name="Z_61524021_F196_46C0_9CE0_AA7FA5B2A5A9_.wvu.PrintArea" localSheetId="0" hidden="1">'Unaudited BS'!$B$1:$H$65</definedName>
    <definedName name="Z_61524021_F196_46C0_9CE0_AA7FA5B2A5A9_.wvu.PrintArea" localSheetId="1" hidden="1">'Unaudited PL'!$A$1:$G$51</definedName>
    <definedName name="Z_61524021_F196_46C0_9CE0_AA7FA5B2A5A9_.wvu.PrintArea" localSheetId="3" hidden="1">'Unaudited SCE'!$A$1:$P$18</definedName>
    <definedName name="Z_61524021_F196_46C0_9CE0_AA7FA5B2A5A9_.wvu.Rows" localSheetId="5" hidden="1">'Notes'!#REF!</definedName>
    <definedName name="Z_6530A456_31AB_4A6E_84ED_A7F48084CE6B_.wvu.PrintArea" localSheetId="0" hidden="1">'Unaudited BS'!$B$1:$H$65</definedName>
    <definedName name="Z_6530A456_31AB_4A6E_84ED_A7F48084CE6B_.wvu.PrintArea" localSheetId="1" hidden="1">'Unaudited PL'!$A$1:$G$51</definedName>
    <definedName name="Z_6530A456_31AB_4A6E_84ED_A7F48084CE6B_.wvu.PrintArea" localSheetId="3" hidden="1">'Unaudited SCE'!$A$1:$P$18</definedName>
    <definedName name="Z_6530A456_31AB_4A6E_84ED_A7F48084CE6B_.wvu.Rows" localSheetId="5" hidden="1">'Notes'!#REF!</definedName>
    <definedName name="Z_A224B0F7_D26E_4E43_96AA_240C670444E4_.wvu.PrintArea" localSheetId="0" hidden="1">'Unaudited BS'!$B$1:$H$65</definedName>
    <definedName name="Z_A224B0F7_D26E_4E43_96AA_240C670444E4_.wvu.PrintArea" localSheetId="1" hidden="1">'Unaudited PL'!$A$1:$G$51</definedName>
    <definedName name="Z_A224B0F7_D26E_4E43_96AA_240C670444E4_.wvu.PrintArea" localSheetId="3" hidden="1">'Unaudited SCE'!$A$1:$S$39</definedName>
    <definedName name="Z_B4576ECA_1274_45D3_9770_BE988C4C2CAA_.wvu.PrintArea" localSheetId="4" hidden="1">'Unaudited CFS'!$A$1:$E$50</definedName>
    <definedName name="Z_C8CB977F_0716_407A_ACB7_706CC52B30D2_.wvu.PrintArea" localSheetId="0" hidden="1">'Unaudited BS'!$B$1:$H$65</definedName>
    <definedName name="Z_C8CB977F_0716_407A_ACB7_706CC52B30D2_.wvu.PrintArea" localSheetId="1" hidden="1">'Unaudited PL'!$A$1:$G$51</definedName>
    <definedName name="Z_C8CB977F_0716_407A_ACB7_706CC52B30D2_.wvu.PrintArea" localSheetId="3" hidden="1">'Unaudited SCE'!$A$1:$S$39</definedName>
    <definedName name="Z_D33EF98D_5B16_47D9_A26D_6EEAF040461E_.wvu.PrintArea" localSheetId="5" hidden="1">'Notes'!$A$1:$R$256</definedName>
    <definedName name="Z_D33EF98D_5B16_47D9_A26D_6EEAF040461E_.wvu.PrintArea" localSheetId="0" hidden="1">'Unaudited BS'!$B$1:$H$65</definedName>
    <definedName name="Z_D33EF98D_5B16_47D9_A26D_6EEAF040461E_.wvu.PrintArea" localSheetId="1" hidden="1">'Unaudited PL'!$A$1:$G$51</definedName>
    <definedName name="Z_D33EF98D_5B16_47D9_A26D_6EEAF040461E_.wvu.Rows" localSheetId="5" hidden="1">'Notes'!#REF!</definedName>
    <definedName name="Z_D8BBB97B_2BE9_4DCC_B62C_A9BE1831A583_.wvu.PrintArea" localSheetId="4" hidden="1">'Unaudited CFS'!$A$1:$D$50</definedName>
    <definedName name="Z_E2259D18_BFF0_4A73_88DE_679813649096_.wvu.PrintArea" localSheetId="0" hidden="1">'Unaudited BS'!$B$1:$H$65</definedName>
    <definedName name="Z_E2259D18_BFF0_4A73_88DE_679813649096_.wvu.PrintArea" localSheetId="1" hidden="1">'Unaudited PL'!$A$1:$G$51</definedName>
    <definedName name="Z_E2259D18_BFF0_4A73_88DE_679813649096_.wvu.PrintArea" localSheetId="3" hidden="1">'Unaudited SCE'!$A$1:$S$39</definedName>
    <definedName name="Z_E4333E61_F257_4B72_BD02_3CB7A35714B9_.wvu.PrintArea" localSheetId="0" hidden="1">'Unaudited BS'!$B$1:$H$65</definedName>
    <definedName name="Z_E4333E61_F257_4B72_BD02_3CB7A35714B9_.wvu.PrintArea" localSheetId="1" hidden="1">'Unaudited PL'!$A$1:$G$51</definedName>
    <definedName name="Z_E4333E61_F257_4B72_BD02_3CB7A35714B9_.wvu.PrintArea" localSheetId="3" hidden="1">'Unaudited SCE'!$A$1:$S$39</definedName>
    <definedName name="Z_E5F8BD88_96F7_4397_AB3A_505B864CDFD8_.wvu.Cols" localSheetId="3" hidden="1">'Unaudited SCE'!$L:$M</definedName>
    <definedName name="Z_E5F8BD88_96F7_4397_AB3A_505B864CDFD8_.wvu.PrintArea" localSheetId="0" hidden="1">'Unaudited BS'!$B$1:$H$63</definedName>
  </definedNames>
  <calcPr fullCalcOnLoad="1"/>
</workbook>
</file>

<file path=xl/sharedStrings.xml><?xml version="1.0" encoding="utf-8"?>
<sst xmlns="http://schemas.openxmlformats.org/spreadsheetml/2006/main" count="416" uniqueCount="310">
  <si>
    <t>WINSUN TECHNOLOGIES BERHAD</t>
  </si>
  <si>
    <t>(Company No:766535 P)</t>
  </si>
  <si>
    <t>(Incorporated in Malaysia)</t>
  </si>
  <si>
    <t>NOTES TO INTERIM FINANCIAL REPORT</t>
  </si>
  <si>
    <t>The particulars of the subsidiary companies in the Group are as follows:-</t>
  </si>
  <si>
    <t>Name of Company</t>
  </si>
  <si>
    <t>Place of Incorporation</t>
  </si>
  <si>
    <t xml:space="preserve">                    Effective Equity Interest               </t>
  </si>
  <si>
    <t>Principal Activities</t>
  </si>
  <si>
    <t>%</t>
  </si>
  <si>
    <t>1.</t>
  </si>
  <si>
    <t>Shanghai Winner    Electrical Co Ltd ("Winner")</t>
  </si>
  <si>
    <t>The People’s Republic of China</t>
  </si>
  <si>
    <t>Engaged in the business of solution provider and system designer for automation systems.</t>
  </si>
  <si>
    <t>2.</t>
  </si>
  <si>
    <t>Shanghai Winco Electrical Co. Ltd ("WinCo")</t>
  </si>
  <si>
    <t>Engaged in the business of solution provider and system designer of sophisticated and high-end automation systems.</t>
  </si>
  <si>
    <t>3.</t>
  </si>
  <si>
    <t>Winsun Engineering Sdn. Bhd.</t>
  </si>
  <si>
    <t>Malaysia</t>
  </si>
  <si>
    <t>Engaged in research and development of  energy saving components, gadgets and lighting luminaires, and as a distributor for foreign and local produce and manufactured goods, particularly in energy saving and green products.</t>
  </si>
  <si>
    <t>Auditors’ Report on Preceding Annual Financial Statements</t>
  </si>
  <si>
    <t>Seasonal or Cyclical Factors</t>
  </si>
  <si>
    <t>There were no seasonal or cyclical factors affecting the results of the Group for the quarter under review.</t>
  </si>
  <si>
    <t>Unusual Items Affecting Assets, Liabilities, Equity, Net Income or Cash Flows</t>
  </si>
  <si>
    <t>During the quarter under review, there were no items or events that arose, which affected assets, liabilities, equity, net income or cash flows, that are unusual by reason of their nature, size or incidence.</t>
  </si>
  <si>
    <t>Material Changes in Estimates</t>
  </si>
  <si>
    <t>There were no changes in estimates of amounts reported that have a material effect in the quarter under review.</t>
  </si>
  <si>
    <t>Debts and Equity Securities</t>
  </si>
  <si>
    <t>There were no issuance, repurchase, cancellation, resale and repayment of debt and equity securities during the current quarter under</t>
  </si>
  <si>
    <t>review.</t>
  </si>
  <si>
    <t xml:space="preserve">Dividend </t>
  </si>
  <si>
    <t xml:space="preserve">No dividends were declared or paid during the quarter under review. </t>
  </si>
  <si>
    <t>Operating Segment</t>
  </si>
  <si>
    <t>The business of the Group is largely operated by providing solution and designing system for automation systems as well as high-end</t>
  </si>
  <si>
    <t>automation systems. Although the Group has embarked in the business of marketing and distribution of utility energy saving products in</t>
  </si>
  <si>
    <t>Segment.</t>
  </si>
  <si>
    <t>Valuation of Property, Plant and Equipment</t>
  </si>
  <si>
    <t>The Group did not carry out any valuation on its property, plant and equipment during the current quarter under review.</t>
  </si>
  <si>
    <t>Material Event Subsequent to the end of the Reporting Period</t>
  </si>
  <si>
    <t>Changes in the Composition of the Group</t>
  </si>
  <si>
    <t>There were no changes in the composition of the Group during the quarter under review.</t>
  </si>
  <si>
    <t>Contingent Liabilities or Contingent Assets</t>
  </si>
  <si>
    <t>Significant Related Party Transactions</t>
  </si>
  <si>
    <t>There were no significant related party transactions during the quarter under review.</t>
  </si>
  <si>
    <t>EXPLANATORY NOTES PURSUANT TO APPENDIX 9B OF THE LISTING REQUIREMENTS OF BURSA SECURITIES FOR THE ACE MARKET</t>
  </si>
  <si>
    <t>Review of the Performance</t>
  </si>
  <si>
    <t xml:space="preserve">Comparison with Immediate Preceding Quarter </t>
  </si>
  <si>
    <t>Current Quarter Ended</t>
  </si>
  <si>
    <t>Immediate Preceding Quarter Ended</t>
  </si>
  <si>
    <t>RM'000</t>
  </si>
  <si>
    <t>Revenue</t>
  </si>
  <si>
    <t>Variance from Profit Forecast and Profit Guarantee</t>
  </si>
  <si>
    <t>The Group has not provided any profit forecast or profit guarantee in any public document.</t>
  </si>
  <si>
    <t>Taxation</t>
  </si>
  <si>
    <t>Details of taxation are as follows:-</t>
  </si>
  <si>
    <t>Cumulative Quarter Ended</t>
  </si>
  <si>
    <t>2011</t>
  </si>
  <si>
    <t>Malaysian Tax Provision *</t>
  </si>
  <si>
    <r>
      <t xml:space="preserve">Oversea Subsidiaries Tax Provision </t>
    </r>
    <r>
      <rPr>
        <vertAlign val="superscript"/>
        <sz val="12"/>
        <color indexed="8"/>
        <rFont val="Arial"/>
        <family val="2"/>
      </rPr>
      <t>#</t>
    </r>
  </si>
  <si>
    <t xml:space="preserve">      Current period tax</t>
  </si>
  <si>
    <t>Notes:</t>
  </si>
  <si>
    <t>*</t>
  </si>
  <si>
    <t xml:space="preserve">The Company enjoys income tax exemption under its pioneer status entitlement pursuant to its Multimedia Super Corridor </t>
  </si>
  <si>
    <t>(MSC) status procured through Multimedia Development Corporation, for Qualifying Activities.</t>
  </si>
  <si>
    <t>#</t>
  </si>
  <si>
    <t xml:space="preserve">The provision for tax is made in respect of the subsidiaries in China, and is computed based on the current period's results. </t>
  </si>
  <si>
    <t>Borrowings and Debt Securities</t>
  </si>
  <si>
    <t>Total</t>
  </si>
  <si>
    <t>Material Litigation</t>
  </si>
  <si>
    <t>There were no material litigations involving the Group as at the date of this report</t>
  </si>
  <si>
    <t>Dividend</t>
  </si>
  <si>
    <t>There were no dividends declared or paid during the current quarter under review.</t>
  </si>
  <si>
    <t xml:space="preserve">Earnings/(Loss) per Share </t>
  </si>
  <si>
    <t>The calculation of basic earnings/(loss) per share is based on the profit/(loss) attributable to ordinary shareholders for the quarter/year divided by the weighted average number of ordinary shares of RM0.10 each in issue during the quarter/year.</t>
  </si>
  <si>
    <t>`</t>
  </si>
  <si>
    <t>Individual Quarter Ended</t>
  </si>
  <si>
    <t>Weighted average number of ordinary shares in issue ('000)</t>
  </si>
  <si>
    <t>-</t>
  </si>
  <si>
    <t>There are no dilutive potential ordinary shares in the current quarter and financial year to-date.</t>
  </si>
  <si>
    <t>Authorisation for Issue</t>
  </si>
  <si>
    <r>
      <t xml:space="preserve">The Board of Directors </t>
    </r>
    <r>
      <rPr>
        <sz val="12"/>
        <rFont val="Arial"/>
        <family val="2"/>
      </rPr>
      <t>authorised the issue of this unaudited interim financial report.</t>
    </r>
  </si>
  <si>
    <t>(Company No: 766535 P)</t>
  </si>
  <si>
    <t>UNAUDITED CONDENSED CONSOLIDATED STATEMENT OF FINANCIAL POSITION</t>
  </si>
  <si>
    <t>AS AT</t>
  </si>
  <si>
    <t>NON-CURRENT ASSETS</t>
  </si>
  <si>
    <t>Property, Plant and Equipment</t>
  </si>
  <si>
    <t>CURRENT ASSETS</t>
  </si>
  <si>
    <t>Inventories</t>
  </si>
  <si>
    <t>Trade Receivables</t>
  </si>
  <si>
    <t>Other Receivables, deposit and prepayment</t>
  </si>
  <si>
    <t xml:space="preserve">Amount Due from Customers on Contract </t>
  </si>
  <si>
    <t>Tax Recoverable</t>
  </si>
  <si>
    <t>Asset held for sales</t>
  </si>
  <si>
    <t>Short Term Deposits and Investments</t>
  </si>
  <si>
    <t>Cash and Bank Balances</t>
  </si>
  <si>
    <t>CURRENT LIABILITIES</t>
  </si>
  <si>
    <t>Trade Payables</t>
  </si>
  <si>
    <t>Other Payables</t>
  </si>
  <si>
    <t>Tax Payable</t>
  </si>
  <si>
    <t>NET CURRENT ASSETS</t>
  </si>
  <si>
    <t>FINANCED BY :</t>
  </si>
  <si>
    <t>Share Capital</t>
  </si>
  <si>
    <t>Accumulated Loss</t>
  </si>
  <si>
    <t>Reserves</t>
  </si>
  <si>
    <t>Shareholders' Equity</t>
  </si>
  <si>
    <t>Non-controlling Interests</t>
  </si>
  <si>
    <t>Total Equity</t>
  </si>
  <si>
    <t>Non-Current Liability:</t>
  </si>
  <si>
    <t>Deferred Tax Liabilities</t>
  </si>
  <si>
    <t xml:space="preserve">Net assets per share attributable </t>
  </si>
  <si>
    <t xml:space="preserve">  to ordinary equity holders of the Company (sen)</t>
  </si>
  <si>
    <t>Unaudited</t>
  </si>
  <si>
    <t>Individual Quarter</t>
  </si>
  <si>
    <t>Cumulative Quarter</t>
  </si>
  <si>
    <t>Current</t>
  </si>
  <si>
    <t>Preceding year</t>
  </si>
  <si>
    <t>Preceding</t>
  </si>
  <si>
    <t>Year</t>
  </si>
  <si>
    <t>Corresponding</t>
  </si>
  <si>
    <t xml:space="preserve">Year </t>
  </si>
  <si>
    <t>Quarter</t>
  </si>
  <si>
    <t>To Date</t>
  </si>
  <si>
    <t>Year To Date</t>
  </si>
  <si>
    <t>Cost of sales</t>
  </si>
  <si>
    <t>Other income</t>
  </si>
  <si>
    <t>Selling,distribution and other expenses</t>
  </si>
  <si>
    <t>Administrative expenses</t>
  </si>
  <si>
    <t>Finance costs</t>
  </si>
  <si>
    <t>Attributable to:-</t>
  </si>
  <si>
    <t>Equity holder of the parent</t>
  </si>
  <si>
    <t>Non-controlling interests</t>
  </si>
  <si>
    <t>Diluted Earnings/(loss) per share (sen)</t>
  </si>
  <si>
    <t>UNAUDITED CONDENSED CONSOLIDATED STATEMENT OF COMPREHENSIVE INCOME</t>
  </si>
  <si>
    <t xml:space="preserve">             Individual Quarter</t>
  </si>
  <si>
    <t xml:space="preserve">                 Cumulative Quarter</t>
  </si>
  <si>
    <t>Exchange difference on translation of</t>
  </si>
  <si>
    <t xml:space="preserve">  foreign operations</t>
  </si>
  <si>
    <t>Equity holder of the Company</t>
  </si>
  <si>
    <t>The unaudited condensed consolidated Statement of Comprehensive Income should be read in conjunction with the audited</t>
  </si>
  <si>
    <t>interim financial statements.</t>
  </si>
  <si>
    <t>UNAUDITED CONDENSED CONSOLIDATED STATEMENT OF CASH FLOW</t>
  </si>
  <si>
    <t>Company No: 766535 P</t>
  </si>
  <si>
    <t>UNAUDITED CONDENSED CONSOLIDATED STATEMENTS OF CHANGES IN EQUITY</t>
  </si>
  <si>
    <t>&lt;-------------------- Attributable to equity holders of the Company---------------------------&gt;</t>
  </si>
  <si>
    <t>&lt;-------------------Non-distributable--------------------------&gt;</t>
  </si>
  <si>
    <t>Distributable</t>
  </si>
  <si>
    <t>Exchange</t>
  </si>
  <si>
    <t>Share</t>
  </si>
  <si>
    <t xml:space="preserve">Share </t>
  </si>
  <si>
    <t xml:space="preserve">Statutory </t>
  </si>
  <si>
    <t xml:space="preserve">Fluctuation </t>
  </si>
  <si>
    <t>Unappropriated</t>
  </si>
  <si>
    <t xml:space="preserve">Minority </t>
  </si>
  <si>
    <t>Capital</t>
  </si>
  <si>
    <t>Premium</t>
  </si>
  <si>
    <t>Reserve</t>
  </si>
  <si>
    <t>Profit</t>
  </si>
  <si>
    <t>Interests</t>
  </si>
  <si>
    <t>Equity</t>
  </si>
  <si>
    <t>Group</t>
  </si>
  <si>
    <t>Balance at 01 January 2011</t>
  </si>
  <si>
    <t xml:space="preserve"> and the accompanying  explanatory notes attached to the interim financial reports.</t>
  </si>
  <si>
    <t>Short Term Borrowings</t>
  </si>
  <si>
    <t>Long Term Borrowings</t>
  </si>
  <si>
    <t>31.12.2011</t>
  </si>
  <si>
    <t>Year-to-date ended</t>
  </si>
  <si>
    <t>(Unaudited)</t>
  </si>
  <si>
    <t>CASH FLOWS FROM OPERATING ACTIVITIES</t>
  </si>
  <si>
    <t>Adjustments for:</t>
  </si>
  <si>
    <t>Tax paid</t>
  </si>
  <si>
    <t>CASH FLOWS FROM INVESTING ACTIVITIES</t>
  </si>
  <si>
    <t>Interest received</t>
  </si>
  <si>
    <t>Purchase of property, plant and equipment</t>
  </si>
  <si>
    <t>CASH FLOWS FROM FINANCING ACTIVITIES</t>
  </si>
  <si>
    <t xml:space="preserve">Effects of exchange rate changes </t>
  </si>
  <si>
    <t>Note:</t>
  </si>
  <si>
    <t>Proceed from disposal of property, plant and equipment</t>
  </si>
  <si>
    <t>CASH AND CASH EQUIVALENTS</t>
  </si>
  <si>
    <t>Net changes</t>
  </si>
  <si>
    <t>Bought forward</t>
  </si>
  <si>
    <t>Increase/(decrease) in amount due from customer on contract</t>
  </si>
  <si>
    <t>Decrease/(Increase) in trade and other receivables</t>
  </si>
  <si>
    <t>(Decrease)/Increase in trade and other payables</t>
  </si>
  <si>
    <t>Interest paid</t>
  </si>
  <si>
    <t>Cash generated from/(used in) operations</t>
  </si>
  <si>
    <t>Net cash from/(used in) operating activities</t>
  </si>
  <si>
    <t>Net cash used in investing activities</t>
  </si>
  <si>
    <t>Non-cash items</t>
  </si>
  <si>
    <t>Prospects</t>
  </si>
  <si>
    <t>Status of Corporate Proposal</t>
  </si>
  <si>
    <t>(being a date not earlier than seven (7) days from the date of issue of the quarterly report)</t>
  </si>
  <si>
    <t>Depreciation</t>
  </si>
  <si>
    <t>Interest income</t>
  </si>
  <si>
    <t>Interest expenses</t>
  </si>
  <si>
    <t>Provision for/write off of receivables</t>
  </si>
  <si>
    <t>Provision for/write off of inventories</t>
  </si>
  <si>
    <t>2011,  the revenue contribution is negligible as compared to the total Group's revenue which do not warrant a disclosure under Operating</t>
  </si>
  <si>
    <t>The unaudited condensed consolidated Statement of Financial Position should be read in conjunction with the audited financial statements for the financial year ended 31 December 2011 and the accompanying explanatory notes attached to the interim financial statements.</t>
  </si>
  <si>
    <t>Liabilities held for sales</t>
  </si>
  <si>
    <t>Other expenses</t>
  </si>
  <si>
    <t>Balance at 01 January 2012</t>
  </si>
  <si>
    <t>The unaudited condensed consolidated Income Statement should be read in conjunction with the audited financial statements for the financial year ended 31 December 2011 and the accompanying explanatory notes attached to the interim financial statements.</t>
  </si>
  <si>
    <t>financial statements for the financial year ended 31 December 2011 and the accompanying explanatory notes attached to the</t>
  </si>
  <si>
    <t>The Condensed Consolidated Statement of Changes in Equity should be read in conjunction with the audited financial statements for the financial year ended 31 December 2011</t>
  </si>
  <si>
    <t>The unaudited condensed consolidated Statement of Cash Flow should be read in conjunction with the audited financial statement for the financial year ended 31 December 2011 and the accompanying explanatory notes attached to the interim financial statements.</t>
  </si>
  <si>
    <t>Repayment of finance lease liability</t>
  </si>
  <si>
    <t>Net cash used in financing activities</t>
  </si>
  <si>
    <t>The audited financial statements of the Group for the financial year ended 31 December 2011 was not subject to any audit qualification.</t>
  </si>
  <si>
    <t>There were no material events subsequent to the end of the current quarter that had not been reflected in the financial statements.</t>
  </si>
  <si>
    <t>2012</t>
  </si>
  <si>
    <t>Finance Lease Liability</t>
  </si>
  <si>
    <t>Total Comprehensive Loss for the period</t>
  </si>
  <si>
    <t>Other comprehensive loss:</t>
  </si>
  <si>
    <t>Other comprehensive loss for the period</t>
  </si>
  <si>
    <t>Total comprehensive income/(loss) for the period</t>
  </si>
  <si>
    <t>Decrease/(Increase) in Inventories</t>
  </si>
  <si>
    <t>Profit/(Loss) before tax</t>
  </si>
  <si>
    <t>Other Income including investment income</t>
  </si>
  <si>
    <t>Net foreign exchange (gain)/loss</t>
  </si>
  <si>
    <t>Corporate Information</t>
  </si>
  <si>
    <t>Winsun Technologies Berhad is a public limited liability company incorporated and domiciled in Malaysia, and is listed on the ACE Market of Bursa Malaysia Securities Berhad.</t>
  </si>
  <si>
    <t>First-time adoption of Malaysian Financial Reporting Standards ("MFRS")</t>
  </si>
  <si>
    <t>These condensed consolidated interim financial statements are the Group's first MFRS condensed consolidated interim financial statements for part of the period covered by the Group's first MFRS annual financial statements for the year ending 31 December 2012.
MFRS 1 First-Time Adoption of Malaysian Financial Reporting Standards ("MFRS 1") has been applied.</t>
  </si>
  <si>
    <t>The explanatory notes attached to these condensed consolidated interim financial statements provide an explanation of events and transactions that are significant to an understanding of the changes in the financial position and performance of the Group since the year ended 31 December 2011.</t>
  </si>
  <si>
    <t>Application of MFRS 1</t>
  </si>
  <si>
    <t>The audited financial statements of the Group for the year ended 31 December 2011 were prepared in accordance with FRS. Except for certain differences, the requirements under FRS and MFRS are similar. The significant accounting policies adopted in preparing these condensed consolidated interim financial statements are consistent with those of the audited financial statements for year ended 31 December 2011 except as discussed below:</t>
  </si>
  <si>
    <t>(a).</t>
  </si>
  <si>
    <t>Business combination</t>
  </si>
  <si>
    <t>MFRS 1 provides the option to apply MFRS 3 Business Combinations, prospectively from the date of transition or from a specific date prior to the date of transition. This provides relief from full retrospective application of MFRS 3 which would require restatement of all business combinations prior to the date of transition.</t>
  </si>
  <si>
    <t>Acquisition before date of transition</t>
  </si>
  <si>
    <t>The Group has elected to apply MFRS 3 prospectively from the date of transition. In respect of acquisitions prior to the date of transition,</t>
  </si>
  <si>
    <t>(i). The classification of former business combinations under FRS is maintained;
(ii). There is no re-measurement of original fair values determined at the time of business combination ( date of acquisition); and
(iii). The carrying amount of goodwill recognised under FRS is not adjusted.</t>
  </si>
  <si>
    <t>Significant Accounting Policies</t>
  </si>
  <si>
    <t>MFRSs, Amendments to MFRSs and IC Interpretation issued but not yet effective</t>
  </si>
  <si>
    <t>At the date of authorisation of these interim financial statements, the followings MFRSs, Amendments to MFRSs and IC interpretation were issued but not yet effective and have not been applied by the Group:</t>
  </si>
  <si>
    <t>MFRSs, Amendments to MFRSs and IC Interpretation</t>
  </si>
  <si>
    <t>MFRS 9</t>
  </si>
  <si>
    <t>Effective for</t>
  </si>
  <si>
    <t>annual periods</t>
  </si>
  <si>
    <t>beginning</t>
  </si>
  <si>
    <t>on or after</t>
  </si>
  <si>
    <t>Financial Instruments (IFRS 9 issued by IASB in November 2009 and October 2010)</t>
  </si>
  <si>
    <t>1 January 2015</t>
  </si>
  <si>
    <t>MFRS 10</t>
  </si>
  <si>
    <t>Consolidated Financial Statements</t>
  </si>
  <si>
    <t>1 January 2013</t>
  </si>
  <si>
    <t>Joint Arrangements</t>
  </si>
  <si>
    <t>MFRS 11</t>
  </si>
  <si>
    <t>Disclosure of Interests in Other Entities</t>
  </si>
  <si>
    <t>MFRS 12</t>
  </si>
  <si>
    <t>Fair Value Measurement</t>
  </si>
  <si>
    <t>MFRS 13</t>
  </si>
  <si>
    <t>Employee Benefits</t>
  </si>
  <si>
    <t>MFRS 119</t>
  </si>
  <si>
    <t>Separate Financial Statements</t>
  </si>
  <si>
    <t>MFRS 127</t>
  </si>
  <si>
    <t>MFRS 128</t>
  </si>
  <si>
    <t>Investments in Associates and Joint Ventures</t>
  </si>
  <si>
    <t>Amendments to MFRS 7</t>
  </si>
  <si>
    <t>Disclosures - Offsetting Financial Assets and Financial Liabilities</t>
  </si>
  <si>
    <t>Amendments to MFRS 101</t>
  </si>
  <si>
    <t>Presentation of Items of Other Comprehensive Income</t>
  </si>
  <si>
    <t>1 July 2012</t>
  </si>
  <si>
    <t>Amendments to MFRS 132</t>
  </si>
  <si>
    <t>Offsetting Financial Assets and Financial Liabilities</t>
  </si>
  <si>
    <t>1 January 2014</t>
  </si>
  <si>
    <t>IC Interpretation 20</t>
  </si>
  <si>
    <t>Stripping Costs in the Production Phase of a Surface Mine</t>
  </si>
  <si>
    <t>Explanatory Notes Pursuant to MFRS 134</t>
  </si>
  <si>
    <t>1.3.1</t>
  </si>
  <si>
    <t>1.3.2</t>
  </si>
  <si>
    <t xml:space="preserve">Profit/(Loss) Before Tax </t>
  </si>
  <si>
    <t>UNAUDITED CONDENSED CONSOLIDATED STATEMENT OF PROFIT AND LOSS</t>
  </si>
  <si>
    <t>In preparing its opening MFRS Statement of Financial Position as at 1 January 2011 (which is also the date of transition), the Group has adjusted the amounts previously reported in financial statements prepared in accordance with FRS. An explanation of how the transition from FRS to MFRS has affected the Group's financial position, financial performance and cash flows is set out in Note 1.3 below. These notes include reconciliations of equity and total comprehensive income for comparative periods and of equity at the date of transition reported under FRS to those reported for those periods and at the date of transition under MFRS. The transition from FRS to MFRS has not had a material impact on the statement of cash flows.</t>
  </si>
  <si>
    <t>Gross Profit</t>
  </si>
  <si>
    <t xml:space="preserve">Profit/(Loss) before tax has been determined after charging / (crediting) amongst other intems the following: </t>
  </si>
  <si>
    <t xml:space="preserve">China division will remain the major contribution to the Group revenue. The global financial uncertainty in US, the Euro Zone and volatile currencies movement, China internal inflationary pressure, rising labour costs and high material prices will weigh heavily on the performance in year 2012. 
The Management of the Board will continuously focus on operation efficiency and cost saving measures and be competitive against competition in the automation industrial. Furthermore, WinSun Group has built up a comprehensive technical and engineering team equipped with domain knowledge in many niche process and non-process industries. From feasibility and front-end studies to design and detailed engineering specifications, WinSun Group will continue to improve the company core Intelligent Industrial Control Management System (“IICMS”). 
These competitive advantages put Winsun in good position to sustain through the competitive economic situation and achieve satisfactory performance in next financial period. The Group consider China and ASEAN market will be our focus.  
</t>
  </si>
  <si>
    <t>AS AT 30 SEPTEMBER 2012</t>
  </si>
  <si>
    <t>30.9.2012</t>
  </si>
  <si>
    <t>FOR THE PERIOD ENDED 30 SEPTEMBER 2012</t>
  </si>
  <si>
    <t>30.9.2011</t>
  </si>
  <si>
    <t>Loss from operations</t>
  </si>
  <si>
    <t>Loss before taxation</t>
  </si>
  <si>
    <t>Loss after taxation</t>
  </si>
  <si>
    <t>Loss per share (sen)</t>
  </si>
  <si>
    <t>Loss for the period</t>
  </si>
  <si>
    <t xml:space="preserve">         FOR THE PERIOD ENDED 30 SEPTEMBER 2012</t>
  </si>
  <si>
    <t>For the Period Ended 30 September 2012</t>
  </si>
  <si>
    <t>For the Period Ended 30 September 2011</t>
  </si>
  <si>
    <t>Balance at 30 September 2012</t>
  </si>
  <si>
    <t>Balance at 30 September 2011</t>
  </si>
  <si>
    <t>Total Comprehensive Profit/(Loss) for the period</t>
  </si>
  <si>
    <t>CASH AND CASH EQUIVALENTS AT 30 SEPTEMBER</t>
  </si>
  <si>
    <t>These condensed consolidated interim financial statements, for the period ended 30 September 2012, have been prepared in accordance with MFRS 134 Interim Financial Reporting and paragraph 9.22 of the Listing Requirements of Bursa Malaysia Securities Berhad. These condensed consolidated interim financial statements also comply with IAS 34 Interim Financial Reporting issued by the International Accounting Standards Board. For the periods up to and including the year ended 31 December 2011, the Group prepared its financial statements in accordance with Financial Reporting Standards. ("FRS").</t>
  </si>
  <si>
    <t>The Group does not have any contingent liabilities or contingent assets as at 30 September 2012.</t>
  </si>
  <si>
    <t>30 Sept</t>
  </si>
  <si>
    <t xml:space="preserve">There is no corporate proposal announced but not completed as at 20/11/2012. </t>
  </si>
  <si>
    <t>Save as disclosed below, there were no other borrowings or debt securities in the Groups as at 30 September 2012.</t>
  </si>
  <si>
    <t xml:space="preserve"> 30 Sept 2012</t>
  </si>
  <si>
    <t xml:space="preserve"> 30 Sept 2011</t>
  </si>
  <si>
    <t>30 Sept 2012</t>
  </si>
  <si>
    <t>30 Sept 2011</t>
  </si>
  <si>
    <t>Loss attributable to equity holders of the parent</t>
  </si>
  <si>
    <t>Basic loss per share (sen)</t>
  </si>
  <si>
    <t>Diluted loss per share (sen)</t>
  </si>
  <si>
    <t>There were no gain or loss on disposal of quoted or unquoted investments or properties, impairment of assets, gain or loss on derivatitives or exceptional items for current quarter and culumative quarter ended 30 September 2012 (30 September 2011: Nil).</t>
  </si>
  <si>
    <t>Revenue for the current quarter decreased by 35% from RM3.9 million to RM2.6 million in the immediate preceding quarter and recorded loss before tax of RM1.1 million compared to RM0.6 million in immediate preceding quarter. The higher sales result for Q2 were attributable by completion of few mega projects toward 2nd quarter end.</t>
  </si>
  <si>
    <t>Operating profit/(loss) before working capital changes</t>
  </si>
  <si>
    <t xml:space="preserve">The Group registered the revenue of RM2.6 million and loss before tax of RM1.1 million in current quarter as compared to revenue and loss before tax of RM4 million and RM1 million respectively in the preceding year’s corresponding quarter. Sales drop by 35% mainly due to stiff competition by other players in the market and impact of market tension over volatility of global economy development.   
For financial year-to-date review, the Group recorded revenue of RM8.7 million and RM1.2 million loss before tax for 9 months period of 2012 compared to revenue and loss before tax of RM8.2 million and RM2.4 million respectively for the 9 months period of 2011. No major fluctuation in revenue comparing both period but achieve lesser losses for period 2012 resulted from net gain on disposal of a subsidiary amounted to RM1.5 million.
</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</si>
</sst>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_(* #,##0_);_(* \(#,##0\);_(* \-??_);_(@_)"/>
    <numFmt numFmtId="166" formatCode="0.0"/>
    <numFmt numFmtId="167" formatCode="_(* #,##0_);_(* \(#,##0\);_(* \-_);_(@_)"/>
    <numFmt numFmtId="168" formatCode="&quot;¥&quot;#,##0.00;[Red]&quot;¥&quot;\-#,##0.00"/>
    <numFmt numFmtId="169" formatCode="0_);\(0\)"/>
    <numFmt numFmtId="170" formatCode="_(* #,##0.00_);_(* \(#,##0.00\);_(* \-??_);_(@_)"/>
    <numFmt numFmtId="171" formatCode="_ * #,##0.00_ ;_ * \-#,##0.00_ ;_ * &quot;-&quot;??_ ;_ @_ "/>
    <numFmt numFmtId="172" formatCode="_(* #,##0_);_(* \(#,##0\);_(* &quot;-&quot;??_);_(@_)"/>
    <numFmt numFmtId="173" formatCode="_ * #,##0_ ;_ * \-#,##0_ ;_ * &quot;-&quot;_ ;_ @_ "/>
    <numFmt numFmtId="174" formatCode="_-* #,##0_-;\-* #,##0_-;_-* &quot;-&quot;??_-;_-@_-"/>
    <numFmt numFmtId="175" formatCode="_ * #,##0_ ;_ * \-#,##0_ ;_ * &quot;-&quot;??_ ;_ @_ "/>
    <numFmt numFmtId="176" formatCode="0.00_);[Red]\(0.00\)"/>
    <numFmt numFmtId="177" formatCode="#,##0.0_);\(#,##0.0\)"/>
    <numFmt numFmtId="178" formatCode="_(* #,##0.0000_);_(* \(#,##0.0000\);_(* &quot;-&quot;??_);_(@_)"/>
    <numFmt numFmtId="179" formatCode="#,##0.00&quot;$&quot;_);[Red]\(#,##0.00&quot;$&quot;\)"/>
    <numFmt numFmtId="180" formatCode="_ * #,##0_)&quot;$&quot;_ ;_ * \(#,##0\)&quot;$&quot;_ ;_ * &quot;-&quot;_)&quot;$&quot;_ ;_ @_ "/>
    <numFmt numFmtId="181" formatCode="0.0%;\(0.0%\)"/>
    <numFmt numFmtId="182" formatCode="&quot;L.&quot;\ #,##0;[Red]\-&quot;L.&quot;\ #,##0"/>
    <numFmt numFmtId="183" formatCode="#,##0;\(#,##0\)"/>
    <numFmt numFmtId="184" formatCode="\$#,##0.00;\(\$#,##0.00\)"/>
    <numFmt numFmtId="185" formatCode="General_)"/>
    <numFmt numFmtId="186" formatCode="0.00%;\(0.00\)%"/>
    <numFmt numFmtId="187" formatCode="\$#,##0;\(\$#,##0\)"/>
    <numFmt numFmtId="188" formatCode="#,##0.000_);[Red]\(#,##0.000\)"/>
    <numFmt numFmtId="189" formatCode="0.000%"/>
    <numFmt numFmtId="190" formatCode="&quot;$&quot;#,##0\ ;\(&quot;$&quot;#,##0\)"/>
    <numFmt numFmtId="191" formatCode="#,##0\ &quot;F&quot;;[Red]\-#,##0\ &quot;F&quot;"/>
    <numFmt numFmtId="192" formatCode="#,##0.00\ &quot;F&quot;;[Red]\-#,##0.00\ &quot;F&quot;"/>
    <numFmt numFmtId="193" formatCode="0.00_)"/>
    <numFmt numFmtId="194" formatCode="_(&quot;MYR&quot;* #,##0_);_(&quot;MYR&quot;* \(#,##0\);_(&quot;MYR&quot;* &quot;-&quot;_);_(@_)"/>
    <numFmt numFmtId="195" formatCode="_ * #,##0_)_£_ ;_ * \(#,##0\)_£_ ;_ * &quot;-&quot;_)_£_ ;_ @_ "/>
    <numFmt numFmtId="196" formatCode="_ * #,##0.00_)&quot;$&quot;_ ;_ * \(#,##0.00\)&quot;$&quot;_ ;_ * &quot;-&quot;??_)&quot;$&quot;_ ;_ @_ "/>
    <numFmt numFmtId="197" formatCode="&quot;RM&quot;#,##0.00;[Red]\-&quot;RM&quot;#,##0.00"/>
    <numFmt numFmtId="198" formatCode="_-&quot;RM&quot;* #,##0.00_-;\-&quot;RM&quot;* #,##0.00_-;_-&quot;RM&quot;* &quot;-&quot;??_-;_-@_-"/>
    <numFmt numFmtId="199" formatCode="&quot;RM&quot;#,##0.00;\-&quot;RM&quot;#,##0.00"/>
    <numFmt numFmtId="200" formatCode="[$-14409]d\ mmmm\,\ yyyy;@"/>
    <numFmt numFmtId="201" formatCode="_(* #,##0.0_);_(* \(#,##0.0\);_(* &quot;-&quot;??_);_(@_)"/>
  </numFmts>
  <fonts count="75">
    <font>
      <sz val="11"/>
      <color indexed="8"/>
      <name val="Calibri"/>
      <family val="2"/>
    </font>
    <font>
      <sz val="10"/>
      <name val="Arial"/>
      <family val="2"/>
    </font>
    <font>
      <sz val="11"/>
      <name val="Arial"/>
      <family val="2"/>
    </font>
    <font>
      <b/>
      <sz val="14"/>
      <name val="Arial"/>
      <family val="2"/>
    </font>
    <font>
      <sz val="12"/>
      <name val="Arial"/>
      <family val="2"/>
    </font>
    <font>
      <sz val="11"/>
      <name val="MS Sans Serif"/>
      <family val="2"/>
    </font>
    <font>
      <b/>
      <sz val="12"/>
      <name val="Arial"/>
      <family val="2"/>
    </font>
    <font>
      <b/>
      <u val="single"/>
      <sz val="12"/>
      <name val="Arial"/>
      <family val="2"/>
    </font>
    <font>
      <u val="single"/>
      <sz val="10"/>
      <name val="Arial"/>
      <family val="2"/>
    </font>
    <font>
      <u val="single"/>
      <sz val="12"/>
      <name val="Arial"/>
      <family val="2"/>
    </font>
    <font>
      <b/>
      <sz val="11"/>
      <name val="Arial"/>
      <family val="2"/>
    </font>
    <font>
      <sz val="12"/>
      <color indexed="10"/>
      <name val="Arial"/>
      <family val="2"/>
    </font>
    <font>
      <sz val="12"/>
      <color indexed="8"/>
      <name val="Arial"/>
      <family val="2"/>
    </font>
    <font>
      <vertAlign val="superscript"/>
      <sz val="12"/>
      <color indexed="8"/>
      <name val="Arial"/>
      <family val="2"/>
    </font>
    <font>
      <vertAlign val="superscript"/>
      <sz val="12"/>
      <name val="Arial"/>
      <family val="2"/>
    </font>
    <font>
      <sz val="12"/>
      <name val="宋体"/>
      <family val="0"/>
    </font>
    <font>
      <b/>
      <sz val="10"/>
      <name val="Standard Tickmarks"/>
      <family val="0"/>
    </font>
    <font>
      <i/>
      <sz val="11"/>
      <name val="Arial"/>
      <family val="2"/>
    </font>
    <font>
      <b/>
      <sz val="11"/>
      <color indexed="8"/>
      <name val="Arial"/>
      <family val="2"/>
    </font>
    <font>
      <sz val="11"/>
      <color indexed="8"/>
      <name val="Arial"/>
      <family val="2"/>
    </font>
    <font>
      <sz val="11"/>
      <color indexed="10"/>
      <name val="Arial"/>
      <family val="2"/>
    </font>
    <font>
      <u val="single"/>
      <sz val="11"/>
      <name val="Arial"/>
      <family val="2"/>
    </font>
    <font>
      <b/>
      <sz val="12"/>
      <color indexed="8"/>
      <name val="Arial"/>
      <family val="2"/>
    </font>
    <font>
      <u val="singleAccounting"/>
      <sz val="11"/>
      <name val="Arial"/>
      <family val="2"/>
    </font>
    <font>
      <b/>
      <sz val="11"/>
      <color indexed="17"/>
      <name val="Standard Tickmarks"/>
      <family val="0"/>
    </font>
    <font>
      <b/>
      <sz val="12"/>
      <name val="Times New Roman"/>
      <family val="1"/>
    </font>
    <font>
      <sz val="12"/>
      <name val="Times New Roman"/>
      <family val="1"/>
    </font>
    <font>
      <b/>
      <sz val="14"/>
      <name val="Times New Roman"/>
      <family val="1"/>
    </font>
    <font>
      <sz val="14"/>
      <name val="Times New Roman"/>
      <family val="1"/>
    </font>
    <font>
      <b/>
      <u val="single"/>
      <sz val="12"/>
      <name val="Times New Roman"/>
      <family val="1"/>
    </font>
    <font>
      <sz val="14"/>
      <color indexed="10"/>
      <name val="Times New Roman"/>
      <family val="1"/>
    </font>
    <font>
      <sz val="14"/>
      <color indexed="8"/>
      <name val="Times New Roman"/>
      <family val="1"/>
    </font>
    <font>
      <u val="single"/>
      <sz val="14"/>
      <name val="Times New Roman"/>
      <family val="1"/>
    </font>
    <font>
      <b/>
      <sz val="12"/>
      <color indexed="10"/>
      <name val="Arial"/>
      <family val="2"/>
    </font>
    <font>
      <sz val="8.5"/>
      <name val="MS Serif"/>
      <family val="1"/>
    </font>
    <font>
      <sz val="10"/>
      <name val="Palatino"/>
      <family val="1"/>
    </font>
    <font>
      <b/>
      <sz val="10"/>
      <name val="Palatino"/>
      <family val="1"/>
    </font>
    <font>
      <sz val="12"/>
      <name val="Helv"/>
      <family val="0"/>
    </font>
    <font>
      <sz val="10"/>
      <name val="Helv"/>
      <family val="0"/>
    </font>
    <font>
      <sz val="10"/>
      <name val="Times New Roman"/>
      <family val="1"/>
    </font>
    <font>
      <sz val="11"/>
      <name val="Book Antiqua"/>
      <family val="1"/>
    </font>
    <font>
      <sz val="10"/>
      <color indexed="8"/>
      <name val="Arial"/>
      <family val="2"/>
    </font>
    <font>
      <sz val="12"/>
      <name val="Tms Rmn"/>
      <family val="0"/>
    </font>
    <font>
      <sz val="10"/>
      <name val="MS Sans Serif"/>
      <family val="2"/>
    </font>
    <font>
      <sz val="8.5"/>
      <color indexed="62"/>
      <name val="MS Serif"/>
      <family val="1"/>
    </font>
    <font>
      <sz val="8"/>
      <name val="Arial"/>
      <family val="2"/>
    </font>
    <font>
      <sz val="10"/>
      <name val="AA Condensed"/>
      <family val="0"/>
    </font>
    <font>
      <sz val="9"/>
      <name val="Times New Roman"/>
      <family val="1"/>
    </font>
    <font>
      <b/>
      <i/>
      <sz val="16"/>
      <name val="Helv"/>
      <family val="0"/>
    </font>
    <font>
      <sz val="8"/>
      <name val="Times New Roman"/>
      <family val="1"/>
    </font>
    <font>
      <b/>
      <sz val="10"/>
      <name val="Arial"/>
      <family val="2"/>
    </font>
    <font>
      <sz val="8"/>
      <color indexed="10"/>
      <name val="Arial Narrow"/>
      <family val="2"/>
    </font>
    <font>
      <sz val="14"/>
      <name val="뼻뮝"/>
      <family val="3"/>
    </font>
    <font>
      <sz val="12"/>
      <name val="뼻뮝"/>
      <family val="1"/>
    </font>
    <font>
      <sz val="12"/>
      <name val="바탕체"/>
      <family val="1"/>
    </font>
    <font>
      <sz val="10"/>
      <name val="굴림체"/>
      <family val="3"/>
    </font>
    <font>
      <b/>
      <sz val="11"/>
      <color indexed="55"/>
      <name val="Arial"/>
      <family val="2"/>
    </font>
    <font>
      <sz val="11"/>
      <color indexed="55"/>
      <name val="Arial"/>
      <family val="2"/>
    </font>
    <font>
      <u val="single"/>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6">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50">
    <border>
      <left/>
      <right/>
      <top/>
      <bottom/>
      <diagonal/>
    </border>
    <border>
      <left style="thin"/>
      <right style="thin"/>
      <top style="thin"/>
      <bottom style="thin"/>
    </border>
    <border>
      <left/>
      <right/>
      <top/>
      <bottom style="medium"/>
    </border>
    <border>
      <left/>
      <right/>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dotted"/>
      <bottom style="dotted"/>
    </border>
    <border>
      <left style="thin">
        <color indexed="57"/>
      </left>
      <right style="thin">
        <color indexed="57"/>
      </right>
      <top style="hair">
        <color indexed="57"/>
      </top>
      <bottom style="hair">
        <color indexed="57"/>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tted"/>
      <right style="dotted"/>
      <top style="dotted"/>
      <bottom style="dotted"/>
    </border>
    <border>
      <left>
        <color indexed="63"/>
      </left>
      <right>
        <color indexed="63"/>
      </right>
      <top style="thin">
        <color indexed="62"/>
      </top>
      <bottom style="double">
        <color indexed="62"/>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thin">
        <color indexed="8"/>
      </top>
      <bottom style="thin"/>
    </border>
    <border>
      <left/>
      <right/>
      <top style="thin"/>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color indexed="8"/>
      </left>
      <right/>
      <top/>
      <bottom/>
    </border>
    <border>
      <left/>
      <right style="thin"/>
      <top/>
      <bottom style="thin"/>
    </border>
    <border>
      <left/>
      <right style="thin"/>
      <top style="thin"/>
      <bottom style="thin"/>
    </border>
    <border>
      <left/>
      <right style="thin"/>
      <top/>
      <bottom style="double"/>
    </border>
    <border>
      <left style="thin"/>
      <right/>
      <top/>
      <bottom style="thin"/>
    </border>
    <border>
      <left style="thin"/>
      <right style="thin"/>
      <top style="thin"/>
      <bottom/>
    </border>
    <border>
      <left style="thin"/>
      <right style="thin"/>
      <top/>
      <bottom style="thin"/>
    </border>
    <border>
      <left style="thin"/>
      <right style="thin"/>
      <top/>
      <bottom style="double"/>
    </border>
    <border>
      <left/>
      <right style="thin"/>
      <top style="double"/>
      <bottom/>
    </border>
    <border>
      <left/>
      <right/>
      <top/>
      <bottom style="double"/>
    </border>
    <border>
      <left/>
      <right/>
      <top style="thin"/>
      <bottom style="medium"/>
    </border>
    <border>
      <left style="medium">
        <color indexed="8"/>
      </left>
      <right style="medium">
        <color indexed="8"/>
      </right>
      <top/>
      <bottom/>
    </border>
    <border>
      <left style="thin"/>
      <right/>
      <top style="thin"/>
      <bottom style="thin"/>
    </border>
    <border>
      <left style="thin"/>
      <right/>
      <top/>
      <bottom style="double"/>
    </border>
    <border>
      <left/>
      <right style="thin"/>
      <top style="thin"/>
      <bottom style="medium"/>
    </border>
    <border>
      <left/>
      <right style="thin">
        <color indexed="8"/>
      </right>
      <top/>
      <bottom/>
    </border>
  </borders>
  <cellStyleXfs count="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9" fontId="1" fillId="2" borderId="0">
      <alignment/>
      <protection/>
    </xf>
    <xf numFmtId="0" fontId="1" fillId="0" borderId="0">
      <alignment/>
      <protection/>
    </xf>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15" fontId="34" fillId="0" borderId="0" applyNumberFormat="0" applyFont="0">
      <alignment/>
      <protection/>
    </xf>
    <xf numFmtId="0" fontId="35" fillId="0" borderId="1">
      <alignment horizontal="center"/>
      <protection/>
    </xf>
    <xf numFmtId="0" fontId="36" fillId="0" borderId="0">
      <alignment/>
      <protection/>
    </xf>
    <xf numFmtId="0" fontId="36" fillId="0" borderId="2" applyFill="0">
      <alignment horizontal="center"/>
      <protection locked="0"/>
    </xf>
    <xf numFmtId="0" fontId="35" fillId="0" borderId="0" applyFill="0">
      <alignment horizontal="center"/>
      <protection locked="0"/>
    </xf>
    <xf numFmtId="0" fontId="35" fillId="16" borderId="0">
      <alignment/>
      <protection/>
    </xf>
    <xf numFmtId="0" fontId="35" fillId="0" borderId="0">
      <alignment/>
      <protection locked="0"/>
    </xf>
    <xf numFmtId="0" fontId="35" fillId="0" borderId="0">
      <alignment/>
      <protection/>
    </xf>
    <xf numFmtId="176" fontId="1" fillId="0" borderId="0">
      <alignment/>
      <protection/>
    </xf>
    <xf numFmtId="164" fontId="1" fillId="0" borderId="0">
      <alignment/>
      <protection/>
    </xf>
    <xf numFmtId="0" fontId="36" fillId="17" borderId="0">
      <alignment horizontal="right"/>
      <protection/>
    </xf>
    <xf numFmtId="0" fontId="35" fillId="0" borderId="0">
      <alignment/>
      <protection/>
    </xf>
    <xf numFmtId="0" fontId="37" fillId="0" borderId="3" applyBorder="0">
      <alignment/>
      <protection/>
    </xf>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21" borderId="0" applyNumberFormat="0" applyBorder="0" applyAlignment="0" applyProtection="0"/>
    <xf numFmtId="0" fontId="64" fillId="4" borderId="0" applyNumberFormat="0" applyBorder="0" applyAlignment="0" applyProtection="0"/>
    <xf numFmtId="0" fontId="1" fillId="0" borderId="0" applyFill="0" applyBorder="0" applyAlignment="0">
      <protection/>
    </xf>
    <xf numFmtId="177" fontId="38" fillId="0" borderId="0" applyFill="0" applyBorder="0" applyAlignment="0">
      <protection/>
    </xf>
    <xf numFmtId="178" fontId="38" fillId="0" borderId="0" applyFill="0" applyBorder="0" applyAlignment="0">
      <protection/>
    </xf>
    <xf numFmtId="179" fontId="1" fillId="0" borderId="0" applyFill="0" applyBorder="0" applyAlignment="0">
      <protection/>
    </xf>
    <xf numFmtId="180" fontId="1" fillId="0" borderId="0" applyFill="0" applyBorder="0" applyAlignment="0">
      <protection/>
    </xf>
    <xf numFmtId="44" fontId="38" fillId="0" borderId="0" applyFill="0" applyBorder="0" applyAlignment="0">
      <protection/>
    </xf>
    <xf numFmtId="181" fontId="38" fillId="0" borderId="0" applyFill="0" applyBorder="0" applyAlignment="0">
      <protection/>
    </xf>
    <xf numFmtId="177" fontId="38" fillId="0" borderId="0" applyFill="0" applyBorder="0" applyAlignment="0">
      <protection/>
    </xf>
    <xf numFmtId="0" fontId="68" fillId="22" borderId="4" applyNumberFormat="0" applyAlignment="0" applyProtection="0"/>
    <xf numFmtId="0" fontId="70" fillId="23" borderId="5" applyNumberFormat="0" applyAlignment="0" applyProtection="0"/>
    <xf numFmtId="43" fontId="0" fillId="0" borderId="0" applyFont="0" applyFill="0" applyBorder="0" applyAlignment="0" applyProtection="0"/>
    <xf numFmtId="182" fontId="1" fillId="0" borderId="0">
      <alignment/>
      <protection/>
    </xf>
    <xf numFmtId="182" fontId="1" fillId="0" borderId="0">
      <alignment/>
      <protection/>
    </xf>
    <xf numFmtId="182" fontId="1" fillId="0" borderId="0">
      <alignment/>
      <protection/>
    </xf>
    <xf numFmtId="182" fontId="1" fillId="0" borderId="0">
      <alignment/>
      <protection/>
    </xf>
    <xf numFmtId="182" fontId="1" fillId="0" borderId="0">
      <alignment/>
      <protection/>
    </xf>
    <xf numFmtId="182" fontId="1" fillId="0" borderId="0">
      <alignment/>
      <protection/>
    </xf>
    <xf numFmtId="182" fontId="1" fillId="0" borderId="0">
      <alignment/>
      <protection/>
    </xf>
    <xf numFmtId="182" fontId="1" fillId="0" borderId="0">
      <alignment/>
      <protection/>
    </xf>
    <xf numFmtId="41" fontId="0" fillId="0" borderId="0" applyFont="0" applyFill="0" applyBorder="0" applyAlignment="0" applyProtection="0"/>
    <xf numFmtId="44" fontId="38" fillId="0" borderId="0" applyFont="0" applyFill="0" applyBorder="0" applyAlignment="0" applyProtection="0"/>
    <xf numFmtId="168" fontId="1"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83" fontId="39" fillId="0" borderId="0">
      <alignment/>
      <protection/>
    </xf>
    <xf numFmtId="3" fontId="1" fillId="0" borderId="0">
      <alignment/>
      <protection/>
    </xf>
    <xf numFmtId="44" fontId="0" fillId="0" borderId="0" applyFont="0" applyFill="0" applyBorder="0" applyAlignment="0" applyProtection="0"/>
    <xf numFmtId="42" fontId="0" fillId="0" borderId="0" applyFont="0" applyFill="0" applyBorder="0" applyAlignment="0" applyProtection="0"/>
    <xf numFmtId="177" fontId="38" fillId="0" borderId="0" applyFont="0" applyFill="0" applyBorder="0" applyAlignment="0" applyProtection="0"/>
    <xf numFmtId="44" fontId="1" fillId="0" borderId="0" applyFont="0" applyFill="0" applyBorder="0" applyAlignment="0" applyProtection="0"/>
    <xf numFmtId="42" fontId="1" fillId="0" borderId="0">
      <alignment/>
      <protection/>
    </xf>
    <xf numFmtId="184" fontId="39" fillId="0" borderId="0">
      <alignment/>
      <protection/>
    </xf>
    <xf numFmtId="185" fontId="37" fillId="0" borderId="0">
      <alignment/>
      <protection/>
    </xf>
    <xf numFmtId="186" fontId="40" fillId="0" borderId="0">
      <alignment/>
      <protection locked="0"/>
    </xf>
    <xf numFmtId="14" fontId="41" fillId="0" borderId="0" applyFill="0" applyBorder="0" applyAlignment="0">
      <protection/>
    </xf>
    <xf numFmtId="0" fontId="1" fillId="0" borderId="0" applyFont="0" applyFill="0" applyBorder="0" applyAlignment="0" applyProtection="0"/>
    <xf numFmtId="187" fontId="39" fillId="0" borderId="0">
      <alignment/>
      <protection/>
    </xf>
    <xf numFmtId="0" fontId="42" fillId="0" borderId="0" applyNumberFormat="0" applyFill="0" applyBorder="0" applyAlignment="0" applyProtection="0"/>
    <xf numFmtId="44" fontId="38" fillId="0" borderId="0" applyFill="0" applyBorder="0" applyAlignment="0">
      <protection/>
    </xf>
    <xf numFmtId="177" fontId="38" fillId="0" borderId="0" applyFill="0" applyBorder="0" applyAlignment="0">
      <protection/>
    </xf>
    <xf numFmtId="44" fontId="38" fillId="0" borderId="0" applyFill="0" applyBorder="0" applyAlignment="0">
      <protection/>
    </xf>
    <xf numFmtId="181" fontId="38" fillId="0" borderId="0" applyFill="0" applyBorder="0" applyAlignment="0">
      <protection/>
    </xf>
    <xf numFmtId="177" fontId="38" fillId="0" borderId="0" applyFill="0" applyBorder="0" applyAlignment="0">
      <protection/>
    </xf>
    <xf numFmtId="0" fontId="72" fillId="0" borderId="0" applyNumberFormat="0" applyFill="0" applyBorder="0" applyAlignment="0" applyProtection="0"/>
    <xf numFmtId="43" fontId="43" fillId="0" borderId="6" applyFill="0" applyProtection="0">
      <alignment/>
    </xf>
    <xf numFmtId="188" fontId="1" fillId="0" borderId="0">
      <alignment/>
      <protection locked="0"/>
    </xf>
    <xf numFmtId="0" fontId="63" fillId="2" borderId="0" applyNumberFormat="0" applyBorder="0" applyAlignment="0" applyProtection="0"/>
    <xf numFmtId="40" fontId="44" fillId="22" borderId="7" applyNumberFormat="0" applyFont="0" applyFill="0" applyAlignment="0">
      <protection/>
    </xf>
    <xf numFmtId="38" fontId="45" fillId="22" borderId="0" applyNumberFormat="0" applyBorder="0" applyAlignment="0" applyProtection="0"/>
    <xf numFmtId="0" fontId="6" fillId="0" borderId="8" applyNumberFormat="0" applyAlignment="0" applyProtection="0"/>
    <xf numFmtId="0" fontId="6" fillId="0" borderId="9">
      <alignment horizontal="left" vertical="center"/>
      <protection/>
    </xf>
    <xf numFmtId="0" fontId="60" fillId="0" borderId="10" applyNumberFormat="0" applyFill="0" applyAlignment="0" applyProtection="0"/>
    <xf numFmtId="0" fontId="61" fillId="0" borderId="11" applyNumberFormat="0" applyFill="0" applyAlignment="0" applyProtection="0"/>
    <xf numFmtId="0" fontId="62" fillId="0" borderId="12" applyNumberFormat="0" applyFill="0" applyAlignment="0" applyProtection="0"/>
    <xf numFmtId="0" fontId="62" fillId="0" borderId="0" applyNumberFormat="0" applyFill="0" applyBorder="0" applyAlignment="0" applyProtection="0"/>
    <xf numFmtId="189" fontId="1" fillId="0" borderId="0">
      <alignment/>
      <protection locked="0"/>
    </xf>
    <xf numFmtId="189" fontId="1" fillId="0" borderId="0">
      <alignment/>
      <protection locked="0"/>
    </xf>
    <xf numFmtId="0" fontId="66" fillId="7" borderId="4" applyNumberFormat="0" applyAlignment="0" applyProtection="0"/>
    <xf numFmtId="10" fontId="45" fillId="24" borderId="1" applyNumberFormat="0" applyBorder="0" applyAlignment="0" applyProtection="0"/>
    <xf numFmtId="190" fontId="46" fillId="0" borderId="0">
      <alignment horizontal="center"/>
      <protection/>
    </xf>
    <xf numFmtId="44" fontId="38" fillId="0" borderId="0" applyFill="0" applyBorder="0" applyAlignment="0">
      <protection/>
    </xf>
    <xf numFmtId="177" fontId="38" fillId="0" borderId="0" applyFill="0" applyBorder="0" applyAlignment="0">
      <protection/>
    </xf>
    <xf numFmtId="44" fontId="38" fillId="0" borderId="0" applyFill="0" applyBorder="0" applyAlignment="0">
      <protection/>
    </xf>
    <xf numFmtId="181" fontId="38" fillId="0" borderId="0" applyFill="0" applyBorder="0" applyAlignment="0">
      <protection/>
    </xf>
    <xf numFmtId="177" fontId="38" fillId="0" borderId="0" applyFill="0" applyBorder="0" applyAlignment="0">
      <protection/>
    </xf>
    <xf numFmtId="0" fontId="69" fillId="0" borderId="13" applyNumberFormat="0" applyFill="0" applyAlignment="0" applyProtection="0"/>
    <xf numFmtId="38" fontId="43" fillId="0" borderId="0" applyFont="0" applyFill="0" applyBorder="0" applyAlignment="0" applyProtection="0"/>
    <xf numFmtId="40" fontId="43" fillId="0" borderId="0" applyFont="0" applyFill="0" applyBorder="0" applyAlignment="0" applyProtection="0"/>
    <xf numFmtId="15" fontId="47" fillId="0" borderId="14" applyNumberFormat="0" applyFont="0" applyFill="0" applyAlignment="0">
      <protection/>
    </xf>
    <xf numFmtId="191" fontId="43" fillId="0" borderId="0" applyFont="0" applyFill="0" applyBorder="0" applyAlignment="0" applyProtection="0"/>
    <xf numFmtId="192" fontId="43" fillId="0" borderId="0" applyFont="0" applyFill="0" applyBorder="0" applyAlignment="0" applyProtection="0"/>
    <xf numFmtId="0" fontId="65" fillId="25" borderId="0" applyNumberFormat="0" applyBorder="0" applyAlignment="0" applyProtection="0"/>
    <xf numFmtId="49" fontId="45" fillId="0" borderId="0" applyNumberFormat="0" applyFont="0" applyFill="0" applyBorder="0" applyAlignment="0" applyProtection="0"/>
    <xf numFmtId="193" fontId="4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5" fillId="0" borderId="0">
      <alignment/>
      <protection/>
    </xf>
    <xf numFmtId="0" fontId="0" fillId="24" borderId="15" applyNumberFormat="0" applyFont="0" applyAlignment="0" applyProtection="0"/>
    <xf numFmtId="0" fontId="1" fillId="0" borderId="0" applyFont="0" applyFill="0" applyBorder="0" applyAlignment="0" applyProtection="0"/>
    <xf numFmtId="0" fontId="1" fillId="0" borderId="0" applyFont="0" applyFill="0" applyBorder="0" applyAlignment="0" applyProtection="0"/>
    <xf numFmtId="0" fontId="67" fillId="22" borderId="16" applyNumberFormat="0" applyAlignment="0" applyProtection="0"/>
    <xf numFmtId="9" fontId="0" fillId="0" borderId="0" applyFont="0" applyFill="0" applyBorder="0" applyAlignment="0" applyProtection="0"/>
    <xf numFmtId="180" fontId="1" fillId="0" borderId="0" applyFont="0" applyFill="0" applyBorder="0" applyAlignment="0" applyProtection="0"/>
    <xf numFmtId="194"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44" fontId="38" fillId="0" borderId="0" applyFill="0" applyBorder="0" applyAlignment="0">
      <protection/>
    </xf>
    <xf numFmtId="177" fontId="38" fillId="0" borderId="0" applyFill="0" applyBorder="0" applyAlignment="0">
      <protection/>
    </xf>
    <xf numFmtId="44" fontId="38" fillId="0" borderId="0" applyFill="0" applyBorder="0" applyAlignment="0">
      <protection/>
    </xf>
    <xf numFmtId="181" fontId="38" fillId="0" borderId="0" applyFill="0" applyBorder="0" applyAlignment="0">
      <protection/>
    </xf>
    <xf numFmtId="177" fontId="38" fillId="0" borderId="0" applyFill="0" applyBorder="0" applyAlignment="0">
      <protection/>
    </xf>
    <xf numFmtId="38" fontId="49" fillId="0" borderId="17">
      <alignment vertical="center"/>
      <protection/>
    </xf>
    <xf numFmtId="192" fontId="43" fillId="0" borderId="0">
      <alignment horizontal="center"/>
      <protection/>
    </xf>
    <xf numFmtId="0" fontId="50" fillId="0" borderId="0">
      <alignment/>
      <protection/>
    </xf>
    <xf numFmtId="49" fontId="41" fillId="0" borderId="0" applyFill="0" applyBorder="0" applyAlignment="0">
      <protection/>
    </xf>
    <xf numFmtId="195" fontId="1" fillId="0" borderId="0" applyFill="0" applyBorder="0" applyAlignment="0">
      <protection/>
    </xf>
    <xf numFmtId="196" fontId="1" fillId="0" borderId="0" applyFill="0" applyBorder="0" applyAlignment="0">
      <protection/>
    </xf>
    <xf numFmtId="0" fontId="59" fillId="0" borderId="0" applyNumberFormat="0" applyFill="0" applyBorder="0" applyAlignment="0" applyProtection="0"/>
    <xf numFmtId="0" fontId="73" fillId="0" borderId="18" applyNumberFormat="0" applyFill="0" applyAlignment="0" applyProtection="0"/>
    <xf numFmtId="0" fontId="51" fillId="0" borderId="0">
      <alignment vertical="top"/>
      <protection/>
    </xf>
    <xf numFmtId="0" fontId="71" fillId="0" borderId="0" applyNumberFormat="0" applyFill="0" applyBorder="0" applyAlignment="0" applyProtection="0"/>
    <xf numFmtId="40" fontId="52" fillId="0" borderId="0" applyFont="0" applyFill="0" applyBorder="0" applyAlignment="0" applyProtection="0"/>
    <xf numFmtId="38"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0" fontId="1" fillId="0" borderId="0" applyFont="0" applyFill="0" applyBorder="0" applyAlignment="0" applyProtection="0"/>
    <xf numFmtId="0" fontId="53" fillId="0" borderId="0">
      <alignment/>
      <protection/>
    </xf>
    <xf numFmtId="197" fontId="1" fillId="0" borderId="0" applyFont="0" applyFill="0" applyBorder="0" applyAlignment="0" applyProtection="0"/>
    <xf numFmtId="198" fontId="1" fillId="0" borderId="0" applyFont="0" applyFill="0" applyBorder="0" applyAlignment="0" applyProtection="0"/>
    <xf numFmtId="0" fontId="54" fillId="0" borderId="0" applyFont="0" applyFill="0" applyBorder="0" applyAlignment="0" applyProtection="0"/>
    <xf numFmtId="199" fontId="1" fillId="0" borderId="0" applyFont="0" applyFill="0" applyBorder="0" applyAlignment="0" applyProtection="0"/>
    <xf numFmtId="0" fontId="55" fillId="0" borderId="0">
      <alignment/>
      <protection/>
    </xf>
  </cellStyleXfs>
  <cellXfs count="533">
    <xf numFmtId="0" fontId="0" fillId="0" borderId="0" xfId="0" applyAlignment="1">
      <alignment/>
    </xf>
    <xf numFmtId="0" fontId="2" fillId="0" borderId="19" xfId="133" applyFont="1" applyFill="1" applyBorder="1">
      <alignment/>
      <protection/>
    </xf>
    <xf numFmtId="0" fontId="2" fillId="0" borderId="20" xfId="133" applyFont="1" applyFill="1" applyBorder="1">
      <alignment/>
      <protection/>
    </xf>
    <xf numFmtId="0" fontId="2" fillId="0" borderId="21" xfId="133" applyFont="1" applyFill="1" applyBorder="1">
      <alignment/>
      <protection/>
    </xf>
    <xf numFmtId="0" fontId="2" fillId="0" borderId="0" xfId="133" applyFont="1" applyFill="1" applyBorder="1">
      <alignment/>
      <protection/>
    </xf>
    <xf numFmtId="0" fontId="2" fillId="0" borderId="0" xfId="133" applyFont="1" applyFill="1">
      <alignment/>
      <protection/>
    </xf>
    <xf numFmtId="165" fontId="2" fillId="0" borderId="22" xfId="133" applyNumberFormat="1" applyFont="1" applyFill="1" applyBorder="1" applyAlignment="1">
      <alignment horizontal="center" vertical="top" wrapText="1"/>
      <protection/>
    </xf>
    <xf numFmtId="165" fontId="2" fillId="0" borderId="0" xfId="133" applyNumberFormat="1" applyFont="1" applyFill="1" applyBorder="1" applyAlignment="1">
      <alignment horizontal="center" vertical="top" wrapText="1"/>
      <protection/>
    </xf>
    <xf numFmtId="0" fontId="2" fillId="0" borderId="0" xfId="139" applyFont="1" applyFill="1" applyBorder="1" applyAlignment="1">
      <alignment horizontal="center"/>
      <protection/>
    </xf>
    <xf numFmtId="0" fontId="2" fillId="0" borderId="23" xfId="133" applyFont="1" applyFill="1" applyBorder="1">
      <alignment/>
      <protection/>
    </xf>
    <xf numFmtId="0" fontId="4" fillId="0" borderId="0" xfId="133" applyFont="1" applyFill="1" applyBorder="1">
      <alignment/>
      <protection/>
    </xf>
    <xf numFmtId="0" fontId="4" fillId="0" borderId="0" xfId="133" applyFont="1" applyFill="1">
      <alignment/>
      <protection/>
    </xf>
    <xf numFmtId="0" fontId="4" fillId="0" borderId="24" xfId="133" applyFont="1" applyFill="1" applyBorder="1" applyAlignment="1">
      <alignment horizontal="justify" vertical="center"/>
      <protection/>
    </xf>
    <xf numFmtId="0" fontId="4" fillId="0" borderId="25" xfId="133" applyFont="1" applyFill="1" applyBorder="1" applyAlignment="1">
      <alignment horizontal="justify" vertical="center"/>
      <protection/>
    </xf>
    <xf numFmtId="0" fontId="4" fillId="0" borderId="25" xfId="133" applyFont="1" applyFill="1" applyBorder="1">
      <alignment/>
      <protection/>
    </xf>
    <xf numFmtId="0" fontId="4" fillId="0" borderId="26" xfId="133" applyFont="1" applyFill="1" applyBorder="1">
      <alignment/>
      <protection/>
    </xf>
    <xf numFmtId="0" fontId="4" fillId="0" borderId="0" xfId="133" applyFont="1" applyFill="1" applyBorder="1" applyAlignment="1">
      <alignment horizontal="justify" vertical="center"/>
      <protection/>
    </xf>
    <xf numFmtId="0" fontId="7" fillId="0" borderId="0" xfId="133" applyFont="1" applyFill="1" applyBorder="1" applyAlignment="1">
      <alignment vertical="top" wrapText="1"/>
      <protection/>
    </xf>
    <xf numFmtId="0" fontId="6" fillId="0" borderId="0" xfId="133" applyFont="1" applyFill="1" applyBorder="1" applyAlignment="1">
      <alignment vertical="top" wrapText="1"/>
      <protection/>
    </xf>
    <xf numFmtId="0" fontId="4" fillId="0" borderId="0" xfId="133" applyFont="1" applyFill="1" applyBorder="1" applyAlignment="1">
      <alignment horizontal="justify" vertical="top" wrapText="1"/>
      <protection/>
    </xf>
    <xf numFmtId="0" fontId="6" fillId="0" borderId="0" xfId="133" applyFont="1" applyFill="1" applyBorder="1" applyAlignment="1">
      <alignment horizontal="center" vertical="top" wrapText="1"/>
      <protection/>
    </xf>
    <xf numFmtId="0" fontId="6" fillId="0" borderId="0" xfId="133" applyFont="1" applyFill="1" applyBorder="1" applyAlignment="1">
      <alignment horizontal="left" vertical="top" wrapText="1"/>
      <protection/>
    </xf>
    <xf numFmtId="0" fontId="4" fillId="0" borderId="0" xfId="133" applyNumberFormat="1" applyFont="1" applyFill="1" applyBorder="1" applyAlignment="1">
      <alignment horizontal="justify" vertical="justify"/>
      <protection/>
    </xf>
    <xf numFmtId="0" fontId="4" fillId="0" borderId="0" xfId="133" applyFont="1">
      <alignment/>
      <protection/>
    </xf>
    <xf numFmtId="0" fontId="8" fillId="0" borderId="0" xfId="133" applyFont="1">
      <alignment/>
      <protection/>
    </xf>
    <xf numFmtId="0" fontId="8" fillId="0" borderId="0" xfId="133" applyFont="1" applyAlignment="1">
      <alignment horizontal="left"/>
      <protection/>
    </xf>
    <xf numFmtId="0" fontId="4" fillId="0" borderId="0" xfId="133" applyNumberFormat="1" applyFont="1" applyFill="1" applyBorder="1" applyAlignment="1">
      <alignment horizontal="center" vertical="justify"/>
      <protection/>
    </xf>
    <xf numFmtId="0" fontId="9" fillId="0" borderId="0" xfId="133" applyNumberFormat="1" applyFont="1" applyFill="1" applyBorder="1" applyAlignment="1">
      <alignment horizontal="center" vertical="justify"/>
      <protection/>
    </xf>
    <xf numFmtId="0" fontId="8" fillId="0" borderId="0" xfId="133" applyFont="1" applyAlignment="1">
      <alignment horizontal="center"/>
      <protection/>
    </xf>
    <xf numFmtId="0" fontId="4" fillId="0" borderId="0" xfId="133" applyNumberFormat="1" applyFont="1" applyFill="1" applyBorder="1" applyAlignment="1" quotePrefix="1">
      <alignment horizontal="justify" vertical="justify"/>
      <protection/>
    </xf>
    <xf numFmtId="0" fontId="1" fillId="0" borderId="0" xfId="133" applyFont="1" applyAlignment="1">
      <alignment horizontal="justify" vertical="top"/>
      <protection/>
    </xf>
    <xf numFmtId="0" fontId="1" fillId="0" borderId="0" xfId="133" applyFont="1" applyAlignment="1">
      <alignment vertical="top" wrapText="1"/>
      <protection/>
    </xf>
    <xf numFmtId="0" fontId="1" fillId="0" borderId="0" xfId="133" applyFont="1" applyAlignment="1">
      <alignment horizontal="center" vertical="top"/>
      <protection/>
    </xf>
    <xf numFmtId="0" fontId="1" fillId="0" borderId="0" xfId="133" applyFont="1">
      <alignment/>
      <protection/>
    </xf>
    <xf numFmtId="0" fontId="1" fillId="0" borderId="0" xfId="133" applyFont="1" applyAlignment="1">
      <alignment vertical="top"/>
      <protection/>
    </xf>
    <xf numFmtId="0" fontId="4" fillId="0" borderId="0" xfId="133" applyFont="1" applyFill="1" applyBorder="1" applyAlignment="1">
      <alignment horizontal="left"/>
      <protection/>
    </xf>
    <xf numFmtId="0" fontId="4" fillId="0" borderId="0" xfId="133" applyFont="1" applyFill="1" applyBorder="1" applyAlignment="1">
      <alignment/>
      <protection/>
    </xf>
    <xf numFmtId="0" fontId="4" fillId="0" borderId="0" xfId="133" applyFont="1" applyFill="1" applyBorder="1" applyAlignment="1">
      <alignment vertical="top" wrapText="1"/>
      <protection/>
    </xf>
    <xf numFmtId="0" fontId="6" fillId="0" borderId="0" xfId="133" applyFont="1" applyFill="1" applyBorder="1" applyAlignment="1">
      <alignment horizontal="center" wrapText="1"/>
      <protection/>
    </xf>
    <xf numFmtId="0" fontId="4" fillId="0" borderId="0" xfId="133" applyFont="1" applyFill="1" applyBorder="1" applyAlignment="1">
      <alignment horizontal="left" vertical="top" wrapText="1"/>
      <protection/>
    </xf>
    <xf numFmtId="0" fontId="4" fillId="0" borderId="0" xfId="133" applyFont="1" applyFill="1" applyBorder="1" applyAlignment="1">
      <alignment horizontal="center" vertical="top" wrapText="1"/>
      <protection/>
    </xf>
    <xf numFmtId="0" fontId="4" fillId="0" borderId="0" xfId="133" applyFont="1" applyFill="1" applyBorder="1" applyAlignment="1">
      <alignment horizontal="left" vertical="top"/>
      <protection/>
    </xf>
    <xf numFmtId="0" fontId="4" fillId="0" borderId="0" xfId="133" applyFont="1" applyFill="1" applyBorder="1" applyAlignment="1">
      <alignment horizontal="center"/>
      <protection/>
    </xf>
    <xf numFmtId="0" fontId="4" fillId="0" borderId="0" xfId="133" applyFont="1" applyFill="1" applyBorder="1" applyAlignment="1">
      <alignment wrapText="1"/>
      <protection/>
    </xf>
    <xf numFmtId="2" fontId="6" fillId="0" borderId="0" xfId="133" applyNumberFormat="1" applyFont="1" applyFill="1" applyBorder="1" applyAlignment="1">
      <alignment horizontal="center" vertical="top" wrapText="1"/>
      <protection/>
    </xf>
    <xf numFmtId="167" fontId="6" fillId="0" borderId="0" xfId="133" applyNumberFormat="1" applyFont="1" applyFill="1" applyBorder="1" applyAlignment="1">
      <alignment horizontal="center" vertical="top" wrapText="1"/>
      <protection/>
    </xf>
    <xf numFmtId="0" fontId="4" fillId="0" borderId="0" xfId="133" applyFont="1" applyFill="1" applyBorder="1" applyAlignment="1">
      <alignment horizontal="justify" wrapText="1"/>
      <protection/>
    </xf>
    <xf numFmtId="0" fontId="6" fillId="0" borderId="0" xfId="133" applyFont="1" applyFill="1" applyBorder="1" applyAlignment="1">
      <alignment horizontal="left" vertical="top"/>
      <protection/>
    </xf>
    <xf numFmtId="165" fontId="10" fillId="0" borderId="0" xfId="77" applyNumberFormat="1" applyFont="1" applyFill="1" applyBorder="1" applyAlignment="1" applyProtection="1">
      <alignment horizontal="right"/>
      <protection/>
    </xf>
    <xf numFmtId="0" fontId="6" fillId="0" borderId="3" xfId="133" applyFont="1" applyFill="1" applyBorder="1" applyAlignment="1">
      <alignment horizontal="center" vertical="top" wrapText="1"/>
      <protection/>
    </xf>
    <xf numFmtId="0" fontId="6" fillId="0" borderId="0" xfId="133" applyFont="1" applyFill="1" applyBorder="1" applyAlignment="1">
      <alignment horizontal="center" vertical="top"/>
      <protection/>
    </xf>
    <xf numFmtId="165" fontId="4" fillId="0" borderId="0" xfId="77" applyNumberFormat="1" applyFont="1" applyFill="1" applyBorder="1" applyAlignment="1" applyProtection="1">
      <alignment horizontal="right"/>
      <protection/>
    </xf>
    <xf numFmtId="0" fontId="6" fillId="0" borderId="0" xfId="133" applyFont="1" applyFill="1" applyBorder="1" applyAlignment="1" applyProtection="1">
      <alignment horizontal="left" vertical="top"/>
      <protection locked="0"/>
    </xf>
    <xf numFmtId="0" fontId="11" fillId="0" borderId="0" xfId="133" applyFont="1" applyFill="1" applyBorder="1" applyAlignment="1" applyProtection="1">
      <alignment horizontal="left" vertical="top"/>
      <protection locked="0"/>
    </xf>
    <xf numFmtId="0" fontId="4" fillId="0" borderId="0" xfId="133" applyFont="1" applyFill="1" applyBorder="1" applyAlignment="1" applyProtection="1">
      <alignment horizontal="left" vertical="top"/>
      <protection locked="0"/>
    </xf>
    <xf numFmtId="0" fontId="4" fillId="0" borderId="0" xfId="133" applyNumberFormat="1" applyFont="1" applyFill="1" applyBorder="1" applyAlignment="1" applyProtection="1">
      <alignment horizontal="left" vertical="top"/>
      <protection locked="0"/>
    </xf>
    <xf numFmtId="0" fontId="4" fillId="0" borderId="0" xfId="133" applyFont="1" applyFill="1" applyBorder="1" applyAlignment="1" applyProtection="1">
      <alignment/>
      <protection locked="0"/>
    </xf>
    <xf numFmtId="0" fontId="4" fillId="0" borderId="0" xfId="133" applyFont="1" applyFill="1" applyAlignment="1" applyProtection="1">
      <alignment/>
      <protection locked="0"/>
    </xf>
    <xf numFmtId="0" fontId="6" fillId="0" borderId="0" xfId="133" applyFont="1" applyFill="1" applyBorder="1" applyAlignment="1" applyProtection="1">
      <alignment horizontal="center" vertical="top"/>
      <protection locked="0"/>
    </xf>
    <xf numFmtId="0" fontId="4" fillId="0" borderId="0" xfId="133" applyFont="1" applyFill="1" applyBorder="1" applyAlignment="1">
      <alignment vertical="top"/>
      <protection/>
    </xf>
    <xf numFmtId="0" fontId="9" fillId="0" borderId="0" xfId="133" applyFont="1" applyFill="1" applyBorder="1" applyAlignment="1">
      <alignment horizontal="left" vertical="top" wrapText="1"/>
      <protection/>
    </xf>
    <xf numFmtId="15" fontId="6" fillId="0" borderId="0" xfId="133" applyNumberFormat="1" applyFont="1" applyFill="1" applyBorder="1" applyAlignment="1" quotePrefix="1">
      <alignment horizontal="center" vertical="top" wrapText="1"/>
      <protection/>
    </xf>
    <xf numFmtId="165" fontId="4" fillId="0" borderId="0" xfId="77" applyNumberFormat="1" applyFont="1" applyFill="1" applyBorder="1" applyAlignment="1" applyProtection="1">
      <alignment horizontal="center" wrapText="1"/>
      <protection/>
    </xf>
    <xf numFmtId="0" fontId="4" fillId="0" borderId="0" xfId="133" applyFont="1" applyFill="1" applyBorder="1" applyAlignment="1">
      <alignment horizontal="right"/>
      <protection/>
    </xf>
    <xf numFmtId="0" fontId="12" fillId="0" borderId="0" xfId="133" applyFont="1" applyFill="1" applyBorder="1" applyAlignment="1">
      <alignment horizontal="left" vertical="top"/>
      <protection/>
    </xf>
    <xf numFmtId="37" fontId="4" fillId="0" borderId="0" xfId="133" applyNumberFormat="1" applyFont="1" applyFill="1" applyBorder="1" applyAlignment="1">
      <alignment horizontal="right" vertical="top" wrapText="1"/>
      <protection/>
    </xf>
    <xf numFmtId="169" fontId="4" fillId="0" borderId="0" xfId="133" applyNumberFormat="1" applyFont="1" applyFill="1" applyBorder="1" applyAlignment="1">
      <alignment horizontal="right" vertical="top" wrapText="1"/>
      <protection/>
    </xf>
    <xf numFmtId="165" fontId="4" fillId="0" borderId="27" xfId="77" applyNumberFormat="1" applyFont="1" applyFill="1" applyBorder="1" applyAlignment="1" applyProtection="1">
      <alignment horizontal="center" wrapText="1"/>
      <protection/>
    </xf>
    <xf numFmtId="0" fontId="4" fillId="0" borderId="3" xfId="133" applyFont="1" applyFill="1" applyBorder="1" applyAlignment="1">
      <alignment horizontal="center"/>
      <protection/>
    </xf>
    <xf numFmtId="165" fontId="4" fillId="0" borderId="0" xfId="133" applyNumberFormat="1" applyFont="1" applyFill="1" applyBorder="1">
      <alignment/>
      <protection/>
    </xf>
    <xf numFmtId="0" fontId="11" fillId="0" borderId="0" xfId="133" applyFont="1" applyFill="1" applyBorder="1" applyAlignment="1">
      <alignment horizontal="left" vertical="top"/>
      <protection/>
    </xf>
    <xf numFmtId="0" fontId="14" fillId="0" borderId="0" xfId="133" applyFont="1" applyFill="1" applyBorder="1" applyAlignment="1">
      <alignment horizontal="left"/>
      <protection/>
    </xf>
    <xf numFmtId="0" fontId="6" fillId="0" borderId="0" xfId="133" applyFont="1" applyFill="1" applyBorder="1" applyAlignment="1">
      <alignment horizontal="left"/>
      <protection/>
    </xf>
    <xf numFmtId="0" fontId="10" fillId="0" borderId="0" xfId="133" applyFont="1" applyFill="1" applyBorder="1" applyAlignment="1">
      <alignment horizontal="center" vertical="top" wrapText="1"/>
      <protection/>
    </xf>
    <xf numFmtId="0" fontId="2" fillId="0" borderId="0" xfId="133" applyFont="1" applyFill="1" applyBorder="1" applyAlignment="1">
      <alignment vertical="center" wrapText="1"/>
      <protection/>
    </xf>
    <xf numFmtId="0" fontId="1" fillId="0" borderId="0" xfId="133" applyFont="1" applyFill="1" applyAlignment="1">
      <alignment vertical="center" wrapText="1"/>
      <protection/>
    </xf>
    <xf numFmtId="0" fontId="2" fillId="0" borderId="0" xfId="133" applyFont="1" applyFill="1" applyAlignment="1">
      <alignment vertical="center"/>
      <protection/>
    </xf>
    <xf numFmtId="166" fontId="6" fillId="0" borderId="0" xfId="133" applyNumberFormat="1" applyFont="1" applyFill="1" applyBorder="1" applyAlignment="1">
      <alignment horizontal="center" vertical="top" wrapText="1"/>
      <protection/>
    </xf>
    <xf numFmtId="0" fontId="6" fillId="0" borderId="0" xfId="133" applyFont="1" applyFill="1" applyBorder="1" applyAlignment="1">
      <alignment vertical="center" wrapText="1"/>
      <protection/>
    </xf>
    <xf numFmtId="0" fontId="4" fillId="0" borderId="0" xfId="133" applyFont="1" applyFill="1" applyAlignment="1">
      <alignment vertical="center"/>
      <protection/>
    </xf>
    <xf numFmtId="0" fontId="4" fillId="0" borderId="0" xfId="133" applyFont="1" applyFill="1" applyBorder="1" applyAlignment="1">
      <alignment horizontal="left" wrapText="1"/>
      <protection/>
    </xf>
    <xf numFmtId="0" fontId="6" fillId="0" borderId="0" xfId="133" applyFont="1" applyFill="1" applyBorder="1" applyAlignment="1">
      <alignment horizontal="center"/>
      <protection/>
    </xf>
    <xf numFmtId="167" fontId="4" fillId="0" borderId="28" xfId="133" applyNumberFormat="1" applyFont="1" applyFill="1" applyBorder="1" applyAlignment="1">
      <alignment horizontal="left"/>
      <protection/>
    </xf>
    <xf numFmtId="0" fontId="6" fillId="0" borderId="0" xfId="133" applyFont="1" applyFill="1" applyBorder="1" applyAlignment="1">
      <alignment horizontal="right"/>
      <protection/>
    </xf>
    <xf numFmtId="165" fontId="4" fillId="0" borderId="0" xfId="77" applyNumberFormat="1" applyFont="1" applyFill="1" applyBorder="1" applyAlignment="1" applyProtection="1">
      <alignment horizontal="left"/>
      <protection/>
    </xf>
    <xf numFmtId="165" fontId="4" fillId="0" borderId="0" xfId="77" applyNumberFormat="1" applyFont="1" applyFill="1" applyBorder="1" applyAlignment="1" applyProtection="1">
      <alignment/>
      <protection/>
    </xf>
    <xf numFmtId="0" fontId="6" fillId="0" borderId="0" xfId="133" applyFont="1" applyFill="1" applyBorder="1" applyAlignment="1">
      <alignment horizontal="left" wrapText="1"/>
      <protection/>
    </xf>
    <xf numFmtId="165" fontId="4" fillId="0" borderId="0" xfId="77" applyNumberFormat="1" applyFont="1" applyFill="1" applyBorder="1" applyAlignment="1" applyProtection="1">
      <alignment horizontal="left" wrapText="1"/>
      <protection/>
    </xf>
    <xf numFmtId="0" fontId="1" fillId="0" borderId="0" xfId="133" applyFont="1" applyFill="1" applyAlignment="1">
      <alignment wrapText="1"/>
      <protection/>
    </xf>
    <xf numFmtId="0" fontId="0" fillId="0" borderId="0" xfId="133" applyFont="1" applyFill="1" applyAlignment="1">
      <alignment wrapText="1"/>
      <protection/>
    </xf>
    <xf numFmtId="165" fontId="4" fillId="0" borderId="0" xfId="77" applyNumberFormat="1" applyFont="1" applyFill="1" applyBorder="1" applyAlignment="1" applyProtection="1">
      <alignment vertical="top" wrapText="1"/>
      <protection/>
    </xf>
    <xf numFmtId="165" fontId="4" fillId="0" borderId="0" xfId="77" applyNumberFormat="1" applyFont="1" applyFill="1" applyBorder="1" applyAlignment="1" applyProtection="1">
      <alignment horizontal="right" wrapText="1"/>
      <protection/>
    </xf>
    <xf numFmtId="165" fontId="9" fillId="0" borderId="0" xfId="77" applyNumberFormat="1" applyFont="1" applyFill="1" applyBorder="1" applyAlignment="1" applyProtection="1">
      <alignment vertical="top" wrapText="1"/>
      <protection/>
    </xf>
    <xf numFmtId="39" fontId="4" fillId="0" borderId="0" xfId="77" applyNumberFormat="1" applyFont="1" applyFill="1" applyBorder="1" applyAlignment="1" applyProtection="1">
      <alignment horizontal="right" wrapText="1"/>
      <protection/>
    </xf>
    <xf numFmtId="39" fontId="4" fillId="0" borderId="0" xfId="133" applyNumberFormat="1" applyFont="1" applyFill="1" applyBorder="1" applyAlignment="1">
      <alignment/>
      <protection/>
    </xf>
    <xf numFmtId="39" fontId="4" fillId="0" borderId="0" xfId="133" applyNumberFormat="1" applyFont="1" applyFill="1" applyBorder="1">
      <alignment/>
      <protection/>
    </xf>
    <xf numFmtId="170" fontId="4" fillId="0" borderId="0" xfId="77" applyNumberFormat="1" applyFont="1" applyFill="1" applyBorder="1" applyAlignment="1" applyProtection="1">
      <alignment horizontal="left"/>
      <protection/>
    </xf>
    <xf numFmtId="170" fontId="4" fillId="0" borderId="0" xfId="77" applyNumberFormat="1" applyFont="1" applyFill="1" applyBorder="1" applyAlignment="1" applyProtection="1">
      <alignment horizontal="right"/>
      <protection/>
    </xf>
    <xf numFmtId="40" fontId="4" fillId="0" borderId="0" xfId="133" applyNumberFormat="1" applyFont="1" applyFill="1" applyBorder="1" applyAlignment="1">
      <alignment/>
      <protection/>
    </xf>
    <xf numFmtId="0" fontId="4" fillId="0" borderId="0" xfId="139" applyFont="1" applyFill="1" applyBorder="1">
      <alignment/>
      <protection/>
    </xf>
    <xf numFmtId="0" fontId="4" fillId="0" borderId="0" xfId="133" applyFont="1" applyFill="1" applyAlignment="1">
      <alignment horizontal="center" vertical="top" wrapText="1"/>
      <protection/>
    </xf>
    <xf numFmtId="0" fontId="4" fillId="0" borderId="0" xfId="133" applyFont="1" applyFill="1" applyAlignment="1">
      <alignment vertical="top" wrapText="1"/>
      <protection/>
    </xf>
    <xf numFmtId="0" fontId="2" fillId="0" borderId="29" xfId="132" applyFont="1" applyFill="1" applyBorder="1">
      <alignment/>
      <protection/>
    </xf>
    <xf numFmtId="0" fontId="2" fillId="0" borderId="30" xfId="132" applyFont="1" applyFill="1" applyBorder="1">
      <alignment/>
      <protection/>
    </xf>
    <xf numFmtId="0" fontId="2" fillId="0" borderId="31" xfId="132" applyFont="1" applyFill="1" applyBorder="1">
      <alignment/>
      <protection/>
    </xf>
    <xf numFmtId="0" fontId="2" fillId="0" borderId="0" xfId="132" applyFont="1" applyFill="1">
      <alignment/>
      <protection/>
    </xf>
    <xf numFmtId="172" fontId="2" fillId="0" borderId="32" xfId="132" applyNumberFormat="1" applyFont="1" applyFill="1" applyBorder="1" applyAlignment="1" quotePrefix="1">
      <alignment horizontal="center" vertical="top" wrapText="1"/>
      <protection/>
    </xf>
    <xf numFmtId="172" fontId="2" fillId="0" borderId="0" xfId="132" applyNumberFormat="1" applyFont="1" applyFill="1" applyBorder="1" applyAlignment="1" quotePrefix="1">
      <alignment horizontal="center" vertical="top" wrapText="1"/>
      <protection/>
    </xf>
    <xf numFmtId="172" fontId="2" fillId="0" borderId="33" xfId="132" applyNumberFormat="1" applyFont="1" applyFill="1" applyBorder="1" applyAlignment="1" quotePrefix="1">
      <alignment horizontal="center" vertical="top" wrapText="1"/>
      <protection/>
    </xf>
    <xf numFmtId="165" fontId="6" fillId="0" borderId="34" xfId="132" applyNumberFormat="1" applyFont="1" applyFill="1" applyBorder="1" applyAlignment="1">
      <alignment vertical="center"/>
      <protection/>
    </xf>
    <xf numFmtId="165" fontId="6" fillId="0" borderId="0" xfId="132" applyNumberFormat="1" applyFont="1" applyFill="1" applyBorder="1" applyAlignment="1">
      <alignment vertical="center"/>
      <protection/>
    </xf>
    <xf numFmtId="172" fontId="10" fillId="0" borderId="29" xfId="132" applyNumberFormat="1" applyFont="1" applyFill="1" applyBorder="1" applyAlignment="1">
      <alignment horizontal="center" vertical="center"/>
      <protection/>
    </xf>
    <xf numFmtId="172" fontId="10" fillId="0" borderId="30" xfId="132" applyNumberFormat="1" applyFont="1" applyFill="1" applyBorder="1" applyAlignment="1">
      <alignment horizontal="center" vertical="center"/>
      <protection/>
    </xf>
    <xf numFmtId="172" fontId="10" fillId="0" borderId="31" xfId="132" applyNumberFormat="1" applyFont="1" applyFill="1" applyBorder="1" applyAlignment="1">
      <alignment horizontal="center" vertical="center"/>
      <protection/>
    </xf>
    <xf numFmtId="0" fontId="2" fillId="0" borderId="32" xfId="132" applyFont="1" applyFill="1" applyBorder="1" applyAlignment="1">
      <alignment horizontal="left" vertical="center"/>
      <protection/>
    </xf>
    <xf numFmtId="0" fontId="2" fillId="0" borderId="0" xfId="132" applyFont="1" applyFill="1" applyBorder="1" applyAlignment="1">
      <alignment vertical="center"/>
      <protection/>
    </xf>
    <xf numFmtId="173" fontId="2" fillId="0" borderId="0" xfId="132" applyNumberFormat="1" applyFont="1" applyFill="1" applyBorder="1" applyAlignment="1">
      <alignment horizontal="center" vertical="center"/>
      <protection/>
    </xf>
    <xf numFmtId="173" fontId="2" fillId="0" borderId="33" xfId="132" applyNumberFormat="1" applyFont="1" applyFill="1" applyBorder="1" applyAlignment="1">
      <alignment horizontal="center" vertical="center"/>
      <protection/>
    </xf>
    <xf numFmtId="0" fontId="2" fillId="0" borderId="0" xfId="132" applyFont="1" applyFill="1" applyBorder="1" applyAlignment="1">
      <alignment horizontal="center" vertical="center"/>
      <protection/>
    </xf>
    <xf numFmtId="172" fontId="2" fillId="0" borderId="33" xfId="132" applyNumberFormat="1" applyFont="1" applyFill="1" applyBorder="1" applyAlignment="1">
      <alignment horizontal="center" vertical="center"/>
      <protection/>
    </xf>
    <xf numFmtId="0" fontId="2" fillId="0" borderId="32" xfId="132" applyFont="1" applyFill="1" applyBorder="1" applyAlignment="1" quotePrefix="1">
      <alignment horizontal="left" vertical="center"/>
      <protection/>
    </xf>
    <xf numFmtId="14" fontId="2" fillId="0" borderId="0" xfId="132" applyNumberFormat="1" applyFont="1" applyFill="1" applyBorder="1" applyAlignment="1" quotePrefix="1">
      <alignment horizontal="center" vertical="center"/>
      <protection/>
    </xf>
    <xf numFmtId="0" fontId="2" fillId="0" borderId="33" xfId="132" applyFont="1" applyFill="1" applyBorder="1">
      <alignment/>
      <protection/>
    </xf>
    <xf numFmtId="173" fontId="10" fillId="0" borderId="0" xfId="132" applyNumberFormat="1" applyFont="1" applyFill="1" applyBorder="1" applyAlignment="1">
      <alignment horizontal="center" vertical="center"/>
      <protection/>
    </xf>
    <xf numFmtId="172" fontId="10" fillId="0" borderId="33" xfId="132" applyNumberFormat="1" applyFont="1" applyFill="1" applyBorder="1" applyAlignment="1">
      <alignment horizontal="center" vertical="center"/>
      <protection/>
    </xf>
    <xf numFmtId="172" fontId="10" fillId="0" borderId="0" xfId="132" applyNumberFormat="1" applyFont="1" applyFill="1" applyBorder="1" applyAlignment="1">
      <alignment horizontal="center" vertical="center"/>
      <protection/>
    </xf>
    <xf numFmtId="0" fontId="10" fillId="0" borderId="32" xfId="132" applyFont="1" applyFill="1" applyBorder="1" applyAlignment="1">
      <alignment horizontal="left" vertical="center"/>
      <protection/>
    </xf>
    <xf numFmtId="173" fontId="2" fillId="0" borderId="0" xfId="132" applyNumberFormat="1" applyFont="1" applyFill="1" applyBorder="1" applyAlignment="1">
      <alignment vertical="center"/>
      <protection/>
    </xf>
    <xf numFmtId="172" fontId="2" fillId="0" borderId="33" xfId="132" applyNumberFormat="1" applyFont="1" applyFill="1" applyBorder="1" applyAlignment="1">
      <alignment vertical="center"/>
      <protection/>
    </xf>
    <xf numFmtId="172" fontId="2" fillId="0" borderId="35" xfId="81" applyNumberFormat="1" applyFont="1" applyFill="1" applyBorder="1" applyAlignment="1">
      <alignment horizontal="center"/>
    </xf>
    <xf numFmtId="172" fontId="2" fillId="0" borderId="35" xfId="81" applyNumberFormat="1" applyFont="1" applyFill="1" applyBorder="1" applyAlignment="1">
      <alignment/>
    </xf>
    <xf numFmtId="172" fontId="2" fillId="0" borderId="0" xfId="81" applyNumberFormat="1" applyFont="1" applyFill="1" applyBorder="1" applyAlignment="1">
      <alignment/>
    </xf>
    <xf numFmtId="172" fontId="2" fillId="0" borderId="33" xfId="81" applyNumberFormat="1" applyFont="1" applyFill="1" applyBorder="1" applyAlignment="1">
      <alignment horizontal="center"/>
    </xf>
    <xf numFmtId="0" fontId="2" fillId="0" borderId="0" xfId="132" applyFont="1" applyFill="1" applyBorder="1" applyAlignment="1">
      <alignment horizontal="left" vertical="center"/>
      <protection/>
    </xf>
    <xf numFmtId="172" fontId="16" fillId="0" borderId="33" xfId="132" applyNumberFormat="1" applyFont="1" applyFill="1" applyBorder="1" applyAlignment="1">
      <alignment horizontal="center"/>
      <protection/>
    </xf>
    <xf numFmtId="0" fontId="17" fillId="0" borderId="0" xfId="132" applyFont="1" applyFill="1" applyBorder="1" applyAlignment="1">
      <alignment vertical="center"/>
      <protection/>
    </xf>
    <xf numFmtId="172" fontId="2" fillId="0" borderId="36" xfId="81" applyNumberFormat="1" applyFont="1" applyFill="1" applyBorder="1" applyAlignment="1">
      <alignment/>
    </xf>
    <xf numFmtId="0" fontId="2" fillId="0" borderId="0" xfId="132" applyFont="1" applyFill="1" applyBorder="1" applyAlignment="1" quotePrefix="1">
      <alignment horizontal="left" vertical="center"/>
      <protection/>
    </xf>
    <xf numFmtId="173" fontId="10" fillId="0" borderId="0" xfId="132" applyNumberFormat="1" applyFont="1" applyFill="1" applyBorder="1" applyAlignment="1">
      <alignment vertical="center"/>
      <protection/>
    </xf>
    <xf numFmtId="172" fontId="10" fillId="0" borderId="37" xfId="81" applyNumberFormat="1" applyFont="1" applyFill="1" applyBorder="1" applyAlignment="1">
      <alignment/>
    </xf>
    <xf numFmtId="172" fontId="2" fillId="0" borderId="33" xfId="81" applyNumberFormat="1" applyFont="1" applyFill="1" applyBorder="1" applyAlignment="1">
      <alignment/>
    </xf>
    <xf numFmtId="172" fontId="2" fillId="0" borderId="36" xfId="81" applyNumberFormat="1" applyFont="1" applyFill="1" applyBorder="1" applyAlignment="1">
      <alignment horizontal="center"/>
    </xf>
    <xf numFmtId="0" fontId="2" fillId="0" borderId="0" xfId="132" applyFont="1" applyFill="1" applyBorder="1">
      <alignment/>
      <protection/>
    </xf>
    <xf numFmtId="173" fontId="2" fillId="0" borderId="0" xfId="81" applyNumberFormat="1" applyFont="1" applyFill="1" applyBorder="1" applyAlignment="1">
      <alignment vertical="center"/>
    </xf>
    <xf numFmtId="0" fontId="10" fillId="0" borderId="32" xfId="132" applyFont="1" applyFill="1" applyBorder="1" applyAlignment="1">
      <alignment vertical="center"/>
      <protection/>
    </xf>
    <xf numFmtId="0" fontId="10" fillId="0" borderId="0" xfId="132" applyFont="1" applyFill="1" applyBorder="1" applyAlignment="1">
      <alignment vertical="center"/>
      <protection/>
    </xf>
    <xf numFmtId="172" fontId="10" fillId="0" borderId="0" xfId="81" applyNumberFormat="1" applyFont="1" applyFill="1" applyBorder="1" applyAlignment="1">
      <alignment vertical="center"/>
    </xf>
    <xf numFmtId="173" fontId="19" fillId="0" borderId="0" xfId="132" applyNumberFormat="1" applyFont="1" applyFill="1" applyBorder="1" applyAlignment="1">
      <alignment vertical="center"/>
      <protection/>
    </xf>
    <xf numFmtId="0" fontId="20" fillId="0" borderId="0" xfId="132" applyFont="1" applyFill="1">
      <alignment/>
      <protection/>
    </xf>
    <xf numFmtId="0" fontId="2" fillId="0" borderId="38" xfId="132" applyFont="1" applyFill="1" applyBorder="1" applyAlignment="1">
      <alignment horizontal="left" vertical="center"/>
      <protection/>
    </xf>
    <xf numFmtId="0" fontId="2" fillId="0" borderId="3" xfId="132" applyFont="1" applyFill="1" applyBorder="1" applyAlignment="1">
      <alignment vertical="center"/>
      <protection/>
    </xf>
    <xf numFmtId="173" fontId="2" fillId="0" borderId="3" xfId="132" applyNumberFormat="1" applyFont="1" applyFill="1" applyBorder="1" applyAlignment="1">
      <alignment vertical="center"/>
      <protection/>
    </xf>
    <xf numFmtId="172" fontId="2" fillId="0" borderId="35" xfId="132" applyNumberFormat="1" applyFont="1" applyFill="1" applyBorder="1" applyAlignment="1">
      <alignment vertical="center"/>
      <protection/>
    </xf>
    <xf numFmtId="0" fontId="2" fillId="0" borderId="29" xfId="132" applyFont="1" applyFill="1" applyBorder="1" applyAlignment="1">
      <alignment horizontal="left" vertical="center"/>
      <protection/>
    </xf>
    <xf numFmtId="0" fontId="2" fillId="0" borderId="30" xfId="132" applyFont="1" applyFill="1" applyBorder="1" applyAlignment="1">
      <alignment horizontal="center" vertical="center"/>
      <protection/>
    </xf>
    <xf numFmtId="0" fontId="21" fillId="0" borderId="30" xfId="132" applyFont="1" applyFill="1" applyBorder="1" applyAlignment="1">
      <alignment vertical="center"/>
      <protection/>
    </xf>
    <xf numFmtId="173" fontId="2" fillId="0" borderId="30" xfId="132" applyNumberFormat="1" applyFont="1" applyFill="1" applyBorder="1" applyAlignment="1">
      <alignment vertical="center"/>
      <protection/>
    </xf>
    <xf numFmtId="172" fontId="2" fillId="0" borderId="31" xfId="132" applyNumberFormat="1" applyFont="1" applyFill="1" applyBorder="1" applyAlignment="1">
      <alignment vertical="center"/>
      <protection/>
    </xf>
    <xf numFmtId="0" fontId="2" fillId="0" borderId="0" xfId="132" applyFont="1" applyFill="1" applyBorder="1" applyAlignment="1">
      <alignment vertical="top" wrapText="1"/>
      <protection/>
    </xf>
    <xf numFmtId="172" fontId="2" fillId="0" borderId="0" xfId="132" applyNumberFormat="1" applyFont="1" applyFill="1" applyBorder="1" applyAlignment="1">
      <alignment vertical="center"/>
      <protection/>
    </xf>
    <xf numFmtId="0" fontId="1" fillId="0" borderId="29" xfId="132" applyFont="1" applyFill="1" applyBorder="1">
      <alignment/>
      <protection/>
    </xf>
    <xf numFmtId="0" fontId="1" fillId="0" borderId="30" xfId="132" applyFont="1" applyFill="1" applyBorder="1">
      <alignment/>
      <protection/>
    </xf>
    <xf numFmtId="0" fontId="1" fillId="0" borderId="31" xfId="132" applyFont="1" applyFill="1" applyBorder="1">
      <alignment/>
      <protection/>
    </xf>
    <xf numFmtId="0" fontId="1" fillId="0" borderId="0" xfId="132" applyFont="1" applyFill="1">
      <alignment/>
      <protection/>
    </xf>
    <xf numFmtId="0" fontId="1" fillId="0" borderId="32" xfId="132" applyFont="1" applyFill="1" applyBorder="1">
      <alignment/>
      <protection/>
    </xf>
    <xf numFmtId="0" fontId="1" fillId="0" borderId="0" xfId="132" applyFont="1" applyFill="1" applyBorder="1">
      <alignment/>
      <protection/>
    </xf>
    <xf numFmtId="0" fontId="1" fillId="0" borderId="33" xfId="132" applyFont="1" applyFill="1" applyBorder="1">
      <alignment/>
      <protection/>
    </xf>
    <xf numFmtId="0" fontId="2" fillId="0" borderId="0" xfId="139" applyFont="1" applyFill="1" applyAlignment="1">
      <alignment horizontal="center"/>
      <protection/>
    </xf>
    <xf numFmtId="0" fontId="2" fillId="0" borderId="32" xfId="139" applyFont="1" applyFill="1" applyBorder="1" applyAlignment="1">
      <alignment horizontal="center"/>
      <protection/>
    </xf>
    <xf numFmtId="0" fontId="2" fillId="0" borderId="33" xfId="139" applyFont="1" applyFill="1" applyBorder="1" applyAlignment="1">
      <alignment horizontal="center"/>
      <protection/>
    </xf>
    <xf numFmtId="0" fontId="6" fillId="0" borderId="32" xfId="139" applyFont="1" applyFill="1" applyBorder="1" applyAlignment="1">
      <alignment horizontal="center"/>
      <protection/>
    </xf>
    <xf numFmtId="0" fontId="6" fillId="0" borderId="0" xfId="139" applyFont="1" applyFill="1" applyBorder="1" applyAlignment="1">
      <alignment horizontal="center"/>
      <protection/>
    </xf>
    <xf numFmtId="0" fontId="6" fillId="0" borderId="33" xfId="139" applyFont="1" applyFill="1" applyBorder="1" applyAlignment="1">
      <alignment horizontal="center"/>
      <protection/>
    </xf>
    <xf numFmtId="0" fontId="2" fillId="0" borderId="32" xfId="139" applyFont="1" applyFill="1" applyBorder="1">
      <alignment/>
      <protection/>
    </xf>
    <xf numFmtId="0" fontId="2" fillId="0" borderId="0" xfId="139" applyFont="1" applyFill="1" applyBorder="1">
      <alignment/>
      <protection/>
    </xf>
    <xf numFmtId="172" fontId="23" fillId="0" borderId="0" xfId="81" applyNumberFormat="1" applyFont="1" applyFill="1" applyBorder="1" applyAlignment="1">
      <alignment horizontal="center"/>
    </xf>
    <xf numFmtId="172" fontId="2" fillId="0" borderId="0" xfId="81" applyNumberFormat="1" applyFont="1" applyFill="1" applyBorder="1" applyAlignment="1">
      <alignment horizontal="right"/>
    </xf>
    <xf numFmtId="0" fontId="2" fillId="0" borderId="32" xfId="132" applyFont="1" applyFill="1" applyBorder="1">
      <alignment/>
      <protection/>
    </xf>
    <xf numFmtId="0" fontId="2" fillId="0" borderId="39" xfId="132" applyFont="1" applyFill="1" applyBorder="1">
      <alignment/>
      <protection/>
    </xf>
    <xf numFmtId="0" fontId="2" fillId="0" borderId="39" xfId="132" applyFont="1" applyFill="1" applyBorder="1" applyAlignment="1">
      <alignment horizontal="center"/>
      <protection/>
    </xf>
    <xf numFmtId="0" fontId="2" fillId="0" borderId="31" xfId="132" applyFont="1" applyFill="1" applyBorder="1" applyAlignment="1">
      <alignment horizontal="center"/>
      <protection/>
    </xf>
    <xf numFmtId="0" fontId="2" fillId="0" borderId="14" xfId="132" applyFont="1" applyFill="1" applyBorder="1" applyAlignment="1">
      <alignment horizontal="center"/>
      <protection/>
    </xf>
    <xf numFmtId="0" fontId="2" fillId="0" borderId="33" xfId="132" applyFont="1" applyFill="1" applyBorder="1" applyAlignment="1">
      <alignment horizontal="center"/>
      <protection/>
    </xf>
    <xf numFmtId="0" fontId="10" fillId="0" borderId="32" xfId="139" applyFont="1" applyFill="1" applyBorder="1">
      <alignment/>
      <protection/>
    </xf>
    <xf numFmtId="0" fontId="10" fillId="0" borderId="14" xfId="132" applyFont="1" applyFill="1" applyBorder="1" applyAlignment="1">
      <alignment horizontal="center"/>
      <protection/>
    </xf>
    <xf numFmtId="0" fontId="10" fillId="0" borderId="33" xfId="132" applyFont="1" applyFill="1" applyBorder="1" applyAlignment="1">
      <alignment horizontal="center"/>
      <protection/>
    </xf>
    <xf numFmtId="0" fontId="2" fillId="0" borderId="0" xfId="139" applyFont="1" applyFill="1">
      <alignment/>
      <protection/>
    </xf>
    <xf numFmtId="172" fontId="10" fillId="0" borderId="0" xfId="81" applyNumberFormat="1" applyFont="1" applyFill="1" applyBorder="1" applyAlignment="1">
      <alignment horizontal="center"/>
    </xf>
    <xf numFmtId="172" fontId="10" fillId="0" borderId="33" xfId="81" applyNumberFormat="1" applyFont="1" applyFill="1" applyBorder="1" applyAlignment="1">
      <alignment horizontal="center"/>
    </xf>
    <xf numFmtId="172" fontId="10" fillId="0" borderId="39" xfId="81" applyNumberFormat="1" applyFont="1" applyFill="1" applyBorder="1" applyAlignment="1">
      <alignment horizontal="center"/>
    </xf>
    <xf numFmtId="172" fontId="10" fillId="0" borderId="31" xfId="81" applyNumberFormat="1" applyFont="1" applyFill="1" applyBorder="1" applyAlignment="1">
      <alignment horizontal="center"/>
    </xf>
    <xf numFmtId="172" fontId="10" fillId="0" borderId="14" xfId="81" applyNumberFormat="1" applyFont="1" applyFill="1" applyBorder="1" applyAlignment="1">
      <alignment horizontal="center"/>
    </xf>
    <xf numFmtId="0" fontId="10" fillId="0" borderId="0" xfId="139" applyFont="1" applyFill="1" applyBorder="1" applyAlignment="1">
      <alignment horizontal="center"/>
      <protection/>
    </xf>
    <xf numFmtId="172" fontId="10" fillId="0" borderId="14" xfId="81" applyNumberFormat="1" applyFont="1" applyFill="1" applyBorder="1" applyAlignment="1">
      <alignment horizontal="right"/>
    </xf>
    <xf numFmtId="172" fontId="10" fillId="0" borderId="33" xfId="81" applyNumberFormat="1" applyFont="1" applyFill="1" applyBorder="1" applyAlignment="1">
      <alignment horizontal="right"/>
    </xf>
    <xf numFmtId="173" fontId="2" fillId="0" borderId="14" xfId="81" applyNumberFormat="1" applyFont="1" applyFill="1" applyBorder="1" applyAlignment="1">
      <alignment/>
    </xf>
    <xf numFmtId="174" fontId="2" fillId="0" borderId="0" xfId="81" applyNumberFormat="1" applyFont="1" applyFill="1" applyBorder="1" applyAlignment="1">
      <alignment/>
    </xf>
    <xf numFmtId="172" fontId="2" fillId="0" borderId="0" xfId="132" applyNumberFormat="1" applyFont="1" applyFill="1">
      <alignment/>
      <protection/>
    </xf>
    <xf numFmtId="172" fontId="2" fillId="0" borderId="14" xfId="81" applyNumberFormat="1" applyFont="1" applyFill="1" applyBorder="1" applyAlignment="1">
      <alignment/>
    </xf>
    <xf numFmtId="173" fontId="2" fillId="0" borderId="40" xfId="81" applyNumberFormat="1" applyFont="1" applyFill="1" applyBorder="1" applyAlignment="1">
      <alignment/>
    </xf>
    <xf numFmtId="37" fontId="2" fillId="0" borderId="14" xfId="81" applyNumberFormat="1" applyFont="1" applyFill="1" applyBorder="1" applyAlignment="1">
      <alignment/>
    </xf>
    <xf numFmtId="172" fontId="2" fillId="0" borderId="40" xfId="81" applyNumberFormat="1" applyFont="1" applyFill="1" applyBorder="1" applyAlignment="1">
      <alignment/>
    </xf>
    <xf numFmtId="0" fontId="18" fillId="0" borderId="32" xfId="139" applyFont="1" applyFill="1" applyBorder="1">
      <alignment/>
      <protection/>
    </xf>
    <xf numFmtId="174" fontId="19" fillId="0" borderId="0" xfId="81" applyNumberFormat="1" applyFont="1" applyFill="1" applyBorder="1" applyAlignment="1">
      <alignment/>
    </xf>
    <xf numFmtId="172" fontId="2" fillId="0" borderId="41" xfId="81" applyNumberFormat="1" applyFont="1" applyFill="1" applyBorder="1" applyAlignment="1">
      <alignment/>
    </xf>
    <xf numFmtId="172" fontId="2" fillId="0" borderId="0" xfId="81" applyNumberFormat="1" applyFont="1" applyFill="1" applyBorder="1" applyAlignment="1">
      <alignment horizontal="left"/>
    </xf>
    <xf numFmtId="38" fontId="2" fillId="0" borderId="0" xfId="139" applyNumberFormat="1" applyFont="1" applyFill="1" applyBorder="1">
      <alignment/>
      <protection/>
    </xf>
    <xf numFmtId="171" fontId="2" fillId="0" borderId="14" xfId="81" applyFont="1" applyFill="1" applyBorder="1" applyAlignment="1">
      <alignment/>
    </xf>
    <xf numFmtId="39" fontId="2" fillId="0" borderId="41" xfId="81" applyNumberFormat="1" applyFont="1" applyFill="1" applyBorder="1" applyAlignment="1">
      <alignment/>
    </xf>
    <xf numFmtId="39" fontId="2" fillId="0" borderId="0" xfId="139" applyNumberFormat="1" applyFont="1" applyFill="1" applyBorder="1">
      <alignment/>
      <protection/>
    </xf>
    <xf numFmtId="41" fontId="2" fillId="0" borderId="41" xfId="81" applyNumberFormat="1" applyFont="1" applyFill="1" applyBorder="1" applyAlignment="1">
      <alignment horizontal="right"/>
    </xf>
    <xf numFmtId="171" fontId="2" fillId="0" borderId="41" xfId="81" applyFont="1" applyFill="1" applyBorder="1" applyAlignment="1">
      <alignment horizontal="right"/>
    </xf>
    <xf numFmtId="39" fontId="2" fillId="0" borderId="41" xfId="139" applyNumberFormat="1" applyFont="1" applyFill="1" applyBorder="1">
      <alignment/>
      <protection/>
    </xf>
    <xf numFmtId="0" fontId="17" fillId="0" borderId="32" xfId="139" applyFont="1" applyFill="1" applyBorder="1">
      <alignment/>
      <protection/>
    </xf>
    <xf numFmtId="172" fontId="2" fillId="0" borderId="42" xfId="81" applyNumberFormat="1" applyFont="1" applyFill="1" applyBorder="1" applyAlignment="1">
      <alignment/>
    </xf>
    <xf numFmtId="0" fontId="2" fillId="0" borderId="38" xfId="132" applyFont="1" applyFill="1" applyBorder="1">
      <alignment/>
      <protection/>
    </xf>
    <xf numFmtId="0" fontId="2" fillId="0" borderId="3" xfId="132" applyFont="1" applyFill="1" applyBorder="1" applyAlignment="1">
      <alignment vertical="center" wrapText="1"/>
      <protection/>
    </xf>
    <xf numFmtId="0" fontId="2" fillId="0" borderId="35" xfId="132" applyFont="1" applyFill="1" applyBorder="1" applyAlignment="1">
      <alignment vertical="center" wrapText="1"/>
      <protection/>
    </xf>
    <xf numFmtId="0" fontId="2" fillId="0" borderId="30" xfId="132" applyFont="1" applyFill="1" applyBorder="1" applyAlignment="1">
      <alignment vertical="center" wrapText="1"/>
      <protection/>
    </xf>
    <xf numFmtId="0" fontId="2" fillId="0" borderId="31" xfId="132" applyFont="1" applyFill="1" applyBorder="1" applyAlignment="1">
      <alignment vertical="center" wrapText="1"/>
      <protection/>
    </xf>
    <xf numFmtId="0" fontId="1" fillId="0" borderId="29" xfId="132" applyFont="1" applyFill="1" applyBorder="1" applyProtection="1">
      <alignment/>
      <protection locked="0"/>
    </xf>
    <xf numFmtId="0" fontId="1" fillId="0" borderId="30" xfId="132" applyFont="1" applyFill="1" applyBorder="1" applyProtection="1">
      <alignment/>
      <protection locked="0"/>
    </xf>
    <xf numFmtId="0" fontId="1" fillId="0" borderId="31" xfId="132" applyFont="1" applyFill="1" applyBorder="1" applyProtection="1">
      <alignment/>
      <protection locked="0"/>
    </xf>
    <xf numFmtId="0" fontId="1" fillId="0" borderId="0" xfId="132">
      <alignment/>
      <protection/>
    </xf>
    <xf numFmtId="0" fontId="1" fillId="0" borderId="32" xfId="132" applyFont="1" applyFill="1" applyBorder="1" applyProtection="1">
      <alignment/>
      <protection locked="0"/>
    </xf>
    <xf numFmtId="0" fontId="1" fillId="0" borderId="0" xfId="132" applyFont="1" applyFill="1" applyBorder="1" applyProtection="1">
      <alignment/>
      <protection locked="0"/>
    </xf>
    <xf numFmtId="0" fontId="1" fillId="0" borderId="33" xfId="132" applyFont="1" applyFill="1" applyBorder="1" applyProtection="1">
      <alignment/>
      <protection locked="0"/>
    </xf>
    <xf numFmtId="0" fontId="1" fillId="0" borderId="32" xfId="132" applyBorder="1">
      <alignment/>
      <protection/>
    </xf>
    <xf numFmtId="0" fontId="3" fillId="0" borderId="0" xfId="132" applyFont="1" applyFill="1" applyBorder="1" applyAlignment="1" applyProtection="1">
      <alignment horizontal="center"/>
      <protection locked="0"/>
    </xf>
    <xf numFmtId="0" fontId="1" fillId="0" borderId="0" xfId="132" applyBorder="1">
      <alignment/>
      <protection/>
    </xf>
    <xf numFmtId="0" fontId="3" fillId="0" borderId="32" xfId="132" applyFont="1" applyFill="1" applyBorder="1" applyAlignment="1" applyProtection="1">
      <alignment horizontal="center"/>
      <protection locked="0"/>
    </xf>
    <xf numFmtId="0" fontId="3" fillId="0" borderId="33" xfId="132" applyFont="1" applyFill="1" applyBorder="1" applyAlignment="1" applyProtection="1">
      <alignment horizontal="center"/>
      <protection locked="0"/>
    </xf>
    <xf numFmtId="0" fontId="2" fillId="0" borderId="0" xfId="139" applyFont="1" applyFill="1" applyBorder="1" applyAlignment="1" applyProtection="1">
      <alignment horizontal="center"/>
      <protection locked="0"/>
    </xf>
    <xf numFmtId="0" fontId="2" fillId="0" borderId="32" xfId="139" applyFont="1" applyFill="1" applyBorder="1" applyAlignment="1" applyProtection="1">
      <alignment horizontal="center"/>
      <protection locked="0"/>
    </xf>
    <xf numFmtId="0" fontId="2" fillId="0" borderId="33" xfId="139" applyFont="1" applyFill="1" applyBorder="1" applyAlignment="1" applyProtection="1">
      <alignment horizontal="center"/>
      <protection locked="0"/>
    </xf>
    <xf numFmtId="172" fontId="2" fillId="0" borderId="0" xfId="132" applyNumberFormat="1" applyFont="1" applyFill="1" applyBorder="1" applyAlignment="1" applyProtection="1" quotePrefix="1">
      <alignment horizontal="center" vertical="top" wrapText="1"/>
      <protection locked="0"/>
    </xf>
    <xf numFmtId="172" fontId="2" fillId="0" borderId="32" xfId="132" applyNumberFormat="1" applyFont="1" applyFill="1" applyBorder="1" applyAlignment="1" applyProtection="1" quotePrefix="1">
      <alignment horizontal="center" vertical="top"/>
      <protection locked="0"/>
    </xf>
    <xf numFmtId="172" fontId="2" fillId="0" borderId="33" xfId="132" applyNumberFormat="1" applyFont="1" applyFill="1" applyBorder="1" applyAlignment="1" applyProtection="1" quotePrefix="1">
      <alignment horizontal="center" vertical="top" wrapText="1"/>
      <protection locked="0"/>
    </xf>
    <xf numFmtId="0" fontId="6" fillId="0" borderId="0" xfId="139" applyFont="1" applyFill="1" applyBorder="1" applyAlignment="1" applyProtection="1">
      <alignment horizontal="center"/>
      <protection locked="0"/>
    </xf>
    <xf numFmtId="0" fontId="6" fillId="0" borderId="32" xfId="139" applyFont="1" applyFill="1" applyBorder="1" applyAlignment="1" applyProtection="1">
      <alignment horizontal="center" vertical="top"/>
      <protection locked="0"/>
    </xf>
    <xf numFmtId="0" fontId="6" fillId="0" borderId="33" xfId="139" applyFont="1" applyFill="1" applyBorder="1" applyAlignment="1" applyProtection="1">
      <alignment horizontal="center"/>
      <protection locked="0"/>
    </xf>
    <xf numFmtId="0" fontId="1" fillId="0" borderId="38" xfId="132" applyBorder="1">
      <alignment/>
      <protection/>
    </xf>
    <xf numFmtId="0" fontId="22" fillId="0" borderId="3" xfId="139" applyFont="1" applyFill="1" applyBorder="1" applyAlignment="1" applyProtection="1">
      <alignment horizontal="center"/>
      <protection locked="0"/>
    </xf>
    <xf numFmtId="0" fontId="22" fillId="0" borderId="38" xfId="139" applyFont="1" applyFill="1" applyBorder="1" applyAlignment="1" applyProtection="1">
      <alignment horizontal="center"/>
      <protection locked="0"/>
    </xf>
    <xf numFmtId="0" fontId="22" fillId="0" borderId="35" xfId="139" applyFont="1" applyFill="1" applyBorder="1" applyAlignment="1" applyProtection="1">
      <alignment horizontal="center"/>
      <protection locked="0"/>
    </xf>
    <xf numFmtId="0" fontId="6" fillId="0" borderId="29" xfId="139" applyFont="1" applyFill="1" applyBorder="1" applyAlignment="1">
      <alignment horizontal="center"/>
      <protection/>
    </xf>
    <xf numFmtId="0" fontId="6" fillId="0" borderId="30" xfId="139" applyFont="1" applyFill="1" applyBorder="1" applyAlignment="1">
      <alignment horizontal="center"/>
      <protection/>
    </xf>
    <xf numFmtId="0" fontId="6" fillId="0" borderId="31" xfId="139" applyFont="1" applyFill="1" applyBorder="1" applyAlignment="1">
      <alignment horizontal="center"/>
      <protection/>
    </xf>
    <xf numFmtId="0" fontId="10" fillId="0" borderId="30" xfId="132" applyFont="1" applyFill="1" applyBorder="1" applyAlignment="1">
      <alignment horizontal="center"/>
      <protection/>
    </xf>
    <xf numFmtId="0" fontId="10" fillId="0" borderId="31" xfId="132" applyFont="1" applyFill="1" applyBorder="1" applyAlignment="1">
      <alignment horizontal="center"/>
      <protection/>
    </xf>
    <xf numFmtId="0" fontId="2" fillId="0" borderId="14" xfId="132" applyFont="1" applyFill="1" applyBorder="1">
      <alignment/>
      <protection/>
    </xf>
    <xf numFmtId="0" fontId="2" fillId="0" borderId="32" xfId="132" applyFont="1" applyBorder="1">
      <alignment/>
      <protection/>
    </xf>
    <xf numFmtId="172" fontId="2" fillId="0" borderId="14" xfId="132" applyNumberFormat="1" applyFont="1" applyFill="1" applyBorder="1">
      <alignment/>
      <protection/>
    </xf>
    <xf numFmtId="0" fontId="10" fillId="0" borderId="32" xfId="132" applyFont="1" applyFill="1" applyBorder="1">
      <alignment/>
      <protection/>
    </xf>
    <xf numFmtId="171" fontId="2" fillId="0" borderId="41" xfId="81" applyFont="1" applyFill="1" applyBorder="1" applyAlignment="1">
      <alignment/>
    </xf>
    <xf numFmtId="172" fontId="24" fillId="0" borderId="0" xfId="81" applyNumberFormat="1" applyFont="1" applyFill="1" applyBorder="1" applyAlignment="1">
      <alignment horizontal="center"/>
    </xf>
    <xf numFmtId="0" fontId="24" fillId="0" borderId="33" xfId="132" applyNumberFormat="1" applyFont="1" applyFill="1" applyBorder="1" applyAlignment="1">
      <alignment horizontal="center"/>
      <protection/>
    </xf>
    <xf numFmtId="0" fontId="2" fillId="0" borderId="32" xfId="132" applyFont="1" applyFill="1" applyBorder="1" applyAlignment="1">
      <alignment horizontal="left" vertical="top"/>
      <protection/>
    </xf>
    <xf numFmtId="0" fontId="2" fillId="0" borderId="0" xfId="132" applyFont="1" applyFill="1" applyBorder="1" applyAlignment="1">
      <alignment vertical="center" wrapText="1"/>
      <protection/>
    </xf>
    <xf numFmtId="0" fontId="2" fillId="0" borderId="33" xfId="132" applyFont="1" applyFill="1" applyBorder="1" applyAlignment="1">
      <alignment vertical="center" wrapText="1"/>
      <protection/>
    </xf>
    <xf numFmtId="0" fontId="2" fillId="0" borderId="3" xfId="132" applyFont="1" applyFill="1" applyBorder="1" applyAlignment="1">
      <alignment horizontal="left" vertical="top" wrapText="1"/>
      <protection/>
    </xf>
    <xf numFmtId="0" fontId="2" fillId="0" borderId="35" xfId="132" applyFont="1" applyFill="1" applyBorder="1" applyAlignment="1">
      <alignment horizontal="left" vertical="top" wrapText="1"/>
      <protection/>
    </xf>
    <xf numFmtId="0" fontId="4" fillId="0" borderId="0" xfId="132" applyFont="1" applyFill="1" applyBorder="1">
      <alignment/>
      <protection/>
    </xf>
    <xf numFmtId="0" fontId="4" fillId="0" borderId="0" xfId="132" applyFont="1" applyFill="1">
      <alignment/>
      <protection/>
    </xf>
    <xf numFmtId="0" fontId="4" fillId="0" borderId="0" xfId="132" applyFont="1" applyFill="1" applyBorder="1" applyAlignment="1">
      <alignment vertical="top" wrapText="1"/>
      <protection/>
    </xf>
    <xf numFmtId="0" fontId="6" fillId="0" borderId="0" xfId="138" applyFont="1" applyFill="1" applyBorder="1" applyAlignment="1">
      <alignment vertical="center"/>
      <protection/>
    </xf>
    <xf numFmtId="0" fontId="25" fillId="0" borderId="0" xfId="137" applyFont="1" applyFill="1">
      <alignment/>
      <protection/>
    </xf>
    <xf numFmtId="0" fontId="25" fillId="0" borderId="0" xfId="137" applyFont="1" applyFill="1" applyBorder="1">
      <alignment/>
      <protection/>
    </xf>
    <xf numFmtId="0" fontId="26" fillId="0" borderId="0" xfId="137" applyFont="1" applyFill="1" applyAlignment="1">
      <alignment horizontal="centerContinuous"/>
      <protection/>
    </xf>
    <xf numFmtId="0" fontId="27" fillId="0" borderId="0" xfId="137" applyFont="1" applyFill="1" applyAlignment="1">
      <alignment horizontal="centerContinuous"/>
      <protection/>
    </xf>
    <xf numFmtId="0" fontId="27" fillId="0" borderId="0" xfId="137" applyFont="1" applyFill="1" applyBorder="1" applyAlignment="1">
      <alignment horizontal="centerContinuous"/>
      <protection/>
    </xf>
    <xf numFmtId="0" fontId="26" fillId="0" borderId="0" xfId="137" applyFont="1" applyFill="1" applyBorder="1" applyAlignment="1">
      <alignment horizontal="centerContinuous"/>
      <protection/>
    </xf>
    <xf numFmtId="0" fontId="25" fillId="0" borderId="0" xfId="137" applyFont="1" applyFill="1" applyAlignment="1">
      <alignment horizontal="centerContinuous"/>
      <protection/>
    </xf>
    <xf numFmtId="0" fontId="25" fillId="0" borderId="0" xfId="137" applyFont="1" applyFill="1" applyBorder="1" applyAlignment="1">
      <alignment horizontal="centerContinuous"/>
      <protection/>
    </xf>
    <xf numFmtId="0" fontId="28" fillId="0" borderId="0" xfId="137" applyFont="1" applyFill="1" applyAlignment="1">
      <alignment horizontal="centerContinuous"/>
      <protection/>
    </xf>
    <xf numFmtId="0" fontId="27" fillId="0" borderId="0" xfId="137" applyFont="1" applyFill="1" applyAlignment="1">
      <alignment horizontal="left"/>
      <protection/>
    </xf>
    <xf numFmtId="0" fontId="27" fillId="0" borderId="0" xfId="137" applyFont="1" applyFill="1" applyAlignment="1">
      <alignment horizontal="center"/>
      <protection/>
    </xf>
    <xf numFmtId="0" fontId="25" fillId="0" borderId="0" xfId="137" applyFont="1" applyFill="1" applyAlignment="1">
      <alignment horizontal="center"/>
      <protection/>
    </xf>
    <xf numFmtId="0" fontId="25" fillId="0" borderId="0" xfId="137" applyFont="1" applyFill="1" applyBorder="1" applyAlignment="1">
      <alignment horizontal="center"/>
      <protection/>
    </xf>
    <xf numFmtId="0" fontId="29" fillId="0" borderId="0" xfId="137" applyFont="1" applyFill="1" applyAlignment="1">
      <alignment horizontal="center"/>
      <protection/>
    </xf>
    <xf numFmtId="0" fontId="27" fillId="0" borderId="0" xfId="137" applyFont="1" applyFill="1" applyBorder="1" applyAlignment="1">
      <alignment horizontal="left"/>
      <protection/>
    </xf>
    <xf numFmtId="0" fontId="27" fillId="0" borderId="0" xfId="137" applyFont="1" applyFill="1" applyBorder="1" applyAlignment="1">
      <alignment horizontal="center"/>
      <protection/>
    </xf>
    <xf numFmtId="0" fontId="28" fillId="0" borderId="0" xfId="137" applyFont="1" applyFill="1">
      <alignment/>
      <protection/>
    </xf>
    <xf numFmtId="0" fontId="27" fillId="0" borderId="0" xfId="137" applyFont="1" applyFill="1" applyAlignment="1">
      <alignment/>
      <protection/>
    </xf>
    <xf numFmtId="0" fontId="28" fillId="0" borderId="0" xfId="137" applyFont="1" applyFill="1" applyAlignment="1">
      <alignment horizontal="center"/>
      <protection/>
    </xf>
    <xf numFmtId="0" fontId="30" fillId="0" borderId="0" xfId="137" applyFont="1" applyFill="1">
      <alignment/>
      <protection/>
    </xf>
    <xf numFmtId="0" fontId="28" fillId="0" borderId="0" xfId="137" applyFont="1" applyFill="1" applyBorder="1">
      <alignment/>
      <protection/>
    </xf>
    <xf numFmtId="0" fontId="28" fillId="0" borderId="0" xfId="137" applyFont="1" applyFill="1" applyBorder="1" applyAlignment="1">
      <alignment horizontal="center"/>
      <protection/>
    </xf>
    <xf numFmtId="0" fontId="31" fillId="0" borderId="0" xfId="137" applyFont="1" applyFill="1" applyAlignment="1">
      <alignment horizontal="center"/>
      <protection/>
    </xf>
    <xf numFmtId="0" fontId="32" fillId="0" borderId="0" xfId="137" applyFont="1" applyFill="1" applyAlignment="1">
      <alignment horizontal="center"/>
      <protection/>
    </xf>
    <xf numFmtId="0" fontId="32" fillId="0" borderId="0" xfId="137" applyFont="1" applyFill="1" applyBorder="1" applyAlignment="1">
      <alignment horizontal="center"/>
      <protection/>
    </xf>
    <xf numFmtId="0" fontId="27" fillId="0" borderId="0" xfId="137" applyFont="1" applyFill="1">
      <alignment/>
      <protection/>
    </xf>
    <xf numFmtId="171" fontId="4" fillId="0" borderId="0" xfId="81" applyFont="1" applyFill="1" applyAlignment="1">
      <alignment/>
    </xf>
    <xf numFmtId="172" fontId="28" fillId="0" borderId="0" xfId="132" applyNumberFormat="1" applyFont="1" applyFill="1" applyBorder="1">
      <alignment/>
      <protection/>
    </xf>
    <xf numFmtId="0" fontId="28" fillId="0" borderId="0" xfId="132" applyFont="1" applyFill="1" applyBorder="1">
      <alignment/>
      <protection/>
    </xf>
    <xf numFmtId="172" fontId="28" fillId="0" borderId="0" xfId="132" applyNumberFormat="1" applyFont="1" applyFill="1">
      <alignment/>
      <protection/>
    </xf>
    <xf numFmtId="0" fontId="28" fillId="0" borderId="0" xfId="132" applyFont="1" applyFill="1">
      <alignment/>
      <protection/>
    </xf>
    <xf numFmtId="171" fontId="28" fillId="0" borderId="0" xfId="81" applyFont="1" applyFill="1" applyAlignment="1">
      <alignment/>
    </xf>
    <xf numFmtId="172" fontId="28" fillId="0" borderId="0" xfId="78" applyNumberFormat="1" applyFont="1" applyFill="1" applyBorder="1" applyAlignment="1" quotePrefix="1">
      <alignment horizontal="right"/>
    </xf>
    <xf numFmtId="172" fontId="28" fillId="0" borderId="0" xfId="78" applyNumberFormat="1" applyFont="1" applyFill="1" applyBorder="1" applyAlignment="1">
      <alignment horizontal="right"/>
    </xf>
    <xf numFmtId="0" fontId="28" fillId="0" borderId="3" xfId="132" applyFont="1" applyFill="1" applyBorder="1">
      <alignment/>
      <protection/>
    </xf>
    <xf numFmtId="172" fontId="28" fillId="0" borderId="43" xfId="78" applyNumberFormat="1" applyFont="1" applyFill="1" applyBorder="1" applyAlignment="1" quotePrefix="1">
      <alignment horizontal="right"/>
    </xf>
    <xf numFmtId="172" fontId="28" fillId="0" borderId="28" xfId="78" applyNumberFormat="1" applyFont="1" applyFill="1" applyBorder="1" applyAlignment="1" quotePrefix="1">
      <alignment horizontal="right"/>
    </xf>
    <xf numFmtId="0" fontId="26" fillId="0" borderId="0" xfId="132" applyFont="1" applyFill="1" applyBorder="1">
      <alignment/>
      <protection/>
    </xf>
    <xf numFmtId="0" fontId="26" fillId="0" borderId="0" xfId="132" applyFont="1" applyFill="1">
      <alignment/>
      <protection/>
    </xf>
    <xf numFmtId="0" fontId="4" fillId="0" borderId="0" xfId="132" applyFont="1" applyFill="1" applyBorder="1" applyAlignment="1">
      <alignment vertical="center"/>
      <protection/>
    </xf>
    <xf numFmtId="0" fontId="6" fillId="0" borderId="0" xfId="133" applyFont="1" applyFill="1" applyBorder="1" applyAlignment="1">
      <alignment/>
      <protection/>
    </xf>
    <xf numFmtId="0" fontId="22" fillId="0" borderId="0" xfId="133" applyFont="1" applyFill="1" applyBorder="1" applyAlignment="1">
      <alignment horizontal="center" vertical="top" wrapText="1"/>
      <protection/>
    </xf>
    <xf numFmtId="0" fontId="22" fillId="0" borderId="0" xfId="133" applyFont="1" applyFill="1" applyBorder="1" applyAlignment="1">
      <alignment horizontal="left" vertical="top" wrapText="1"/>
      <protection/>
    </xf>
    <xf numFmtId="0" fontId="12" fillId="0" borderId="0" xfId="133" applyFont="1" applyFill="1" applyBorder="1">
      <alignment/>
      <protection/>
    </xf>
    <xf numFmtId="0" fontId="12" fillId="0" borderId="0" xfId="133" applyFont="1" applyFill="1">
      <alignment/>
      <protection/>
    </xf>
    <xf numFmtId="0" fontId="22" fillId="0" borderId="0" xfId="133" applyFont="1" applyFill="1" applyBorder="1" applyAlignment="1" applyProtection="1">
      <alignment horizontal="center" vertical="top" wrapText="1"/>
      <protection locked="0"/>
    </xf>
    <xf numFmtId="0" fontId="22" fillId="0" borderId="0" xfId="133" applyFont="1" applyFill="1" applyBorder="1" applyAlignment="1" applyProtection="1">
      <alignment horizontal="left" vertical="top" wrapText="1"/>
      <protection locked="0"/>
    </xf>
    <xf numFmtId="0" fontId="12" fillId="0" borderId="0" xfId="133" applyFont="1" applyFill="1" applyBorder="1" applyProtection="1">
      <alignment/>
      <protection locked="0"/>
    </xf>
    <xf numFmtId="0" fontId="12" fillId="0" borderId="0" xfId="133" applyFont="1" applyFill="1" applyProtection="1">
      <alignment/>
      <protection locked="0"/>
    </xf>
    <xf numFmtId="0" fontId="22" fillId="0" borderId="0" xfId="133" applyFont="1" applyFill="1" applyBorder="1" applyAlignment="1" applyProtection="1">
      <alignment horizontal="left" vertical="top"/>
      <protection locked="0"/>
    </xf>
    <xf numFmtId="0" fontId="12" fillId="0" borderId="0" xfId="133" applyFont="1" applyFill="1" applyBorder="1" applyAlignment="1" applyProtection="1">
      <alignment horizontal="left" vertical="top"/>
      <protection locked="0"/>
    </xf>
    <xf numFmtId="0" fontId="12" fillId="0" borderId="0" xfId="133" applyNumberFormat="1" applyFont="1" applyFill="1" applyBorder="1" applyAlignment="1" applyProtection="1">
      <alignment horizontal="left" vertical="top"/>
      <protection locked="0"/>
    </xf>
    <xf numFmtId="0" fontId="12" fillId="0" borderId="0" xfId="133" applyFont="1" applyFill="1" applyBorder="1" applyAlignment="1" applyProtection="1">
      <alignment/>
      <protection locked="0"/>
    </xf>
    <xf numFmtId="0" fontId="12" fillId="0" borderId="0" xfId="133" applyFont="1" applyFill="1" applyAlignment="1" applyProtection="1">
      <alignment/>
      <protection locked="0"/>
    </xf>
    <xf numFmtId="0" fontId="22" fillId="0" borderId="0" xfId="133" applyFont="1" applyFill="1" applyBorder="1" applyAlignment="1" applyProtection="1">
      <alignment horizontal="center" vertical="top"/>
      <protection locked="0"/>
    </xf>
    <xf numFmtId="171" fontId="18" fillId="0" borderId="33" xfId="81" applyNumberFormat="1" applyFont="1" applyFill="1" applyBorder="1" applyAlignment="1">
      <alignment vertical="center"/>
    </xf>
    <xf numFmtId="0" fontId="33" fillId="0" borderId="0" xfId="133" applyFont="1" applyFill="1" applyBorder="1" applyAlignment="1">
      <alignment horizontal="center" vertical="top" wrapText="1"/>
      <protection/>
    </xf>
    <xf numFmtId="0" fontId="33" fillId="0" borderId="0" xfId="133" applyFont="1" applyFill="1" applyBorder="1" applyAlignment="1">
      <alignment horizontal="left" vertical="top" wrapText="1"/>
      <protection/>
    </xf>
    <xf numFmtId="0" fontId="11" fillId="0" borderId="0" xfId="133" applyFont="1" applyFill="1" applyBorder="1">
      <alignment/>
      <protection/>
    </xf>
    <xf numFmtId="0" fontId="11" fillId="0" borderId="0" xfId="133" applyFont="1" applyFill="1">
      <alignment/>
      <protection/>
    </xf>
    <xf numFmtId="0" fontId="2" fillId="0" borderId="38" xfId="132" applyFont="1" applyFill="1" applyBorder="1" applyAlignment="1">
      <alignment horizontal="left" vertical="top"/>
      <protection/>
    </xf>
    <xf numFmtId="0" fontId="12" fillId="0" borderId="0" xfId="133" applyFont="1" applyFill="1" applyBorder="1" applyAlignment="1">
      <alignment horizontal="left" vertical="top"/>
      <protection/>
    </xf>
    <xf numFmtId="0" fontId="41" fillId="0" borderId="0" xfId="133" applyFont="1" applyFill="1" applyAlignment="1">
      <alignment/>
      <protection/>
    </xf>
    <xf numFmtId="0" fontId="12" fillId="0" borderId="0" xfId="133" applyFont="1" applyFill="1" applyBorder="1" applyAlignment="1">
      <alignment vertical="top" wrapText="1"/>
      <protection/>
    </xf>
    <xf numFmtId="2" fontId="22" fillId="0" borderId="0" xfId="133" applyNumberFormat="1" applyFont="1" applyFill="1" applyBorder="1" applyAlignment="1">
      <alignment horizontal="center" vertical="top" wrapText="1"/>
      <protection/>
    </xf>
    <xf numFmtId="0" fontId="4" fillId="0" borderId="0" xfId="132" applyFont="1" applyFill="1" applyBorder="1" applyAlignment="1">
      <alignment horizontal="center" vertical="top" wrapText="1"/>
      <protection/>
    </xf>
    <xf numFmtId="0" fontId="56" fillId="0" borderId="32" xfId="139" applyFont="1" applyFill="1" applyBorder="1">
      <alignment/>
      <protection/>
    </xf>
    <xf numFmtId="172" fontId="56" fillId="0" borderId="0" xfId="81" applyNumberFormat="1" applyFont="1" applyFill="1" applyBorder="1" applyAlignment="1">
      <alignment horizontal="center"/>
    </xf>
    <xf numFmtId="9" fontId="57" fillId="0" borderId="14" xfId="144" applyFont="1" applyFill="1" applyBorder="1" applyAlignment="1">
      <alignment/>
    </xf>
    <xf numFmtId="174" fontId="57" fillId="0" borderId="0" xfId="81" applyNumberFormat="1" applyFont="1" applyFill="1" applyBorder="1" applyAlignment="1">
      <alignment/>
    </xf>
    <xf numFmtId="0" fontId="57" fillId="0" borderId="0" xfId="132" applyFont="1" applyFill="1">
      <alignment/>
      <protection/>
    </xf>
    <xf numFmtId="172" fontId="57" fillId="0" borderId="0" xfId="81" applyNumberFormat="1" applyFont="1" applyFill="1" applyBorder="1" applyAlignment="1">
      <alignment/>
    </xf>
    <xf numFmtId="172" fontId="57" fillId="0" borderId="0" xfId="132" applyNumberFormat="1" applyFont="1" applyFill="1">
      <alignment/>
      <protection/>
    </xf>
    <xf numFmtId="0" fontId="6" fillId="0" borderId="0" xfId="132" applyFont="1" applyFill="1" applyBorder="1" applyAlignment="1">
      <alignment/>
      <protection/>
    </xf>
    <xf numFmtId="0" fontId="4" fillId="0" borderId="0" xfId="135" applyFont="1" applyFill="1" applyAlignment="1">
      <alignment vertical="top"/>
      <protection/>
    </xf>
    <xf numFmtId="0" fontId="6" fillId="0" borderId="0" xfId="135" applyFont="1" applyFill="1" applyAlignment="1">
      <alignment vertical="top"/>
      <protection/>
    </xf>
    <xf numFmtId="0" fontId="6" fillId="0" borderId="0" xfId="135" applyFont="1" applyFill="1" applyBorder="1" applyAlignment="1">
      <alignment vertical="top"/>
      <protection/>
    </xf>
    <xf numFmtId="0" fontId="4" fillId="0" borderId="0" xfId="135" applyFont="1" applyFill="1" applyBorder="1" applyAlignment="1">
      <alignment vertical="top"/>
      <protection/>
    </xf>
    <xf numFmtId="172" fontId="4" fillId="0" borderId="0" xfId="79" applyNumberFormat="1" applyFont="1" applyFill="1" applyBorder="1" applyAlignment="1">
      <alignment vertical="top"/>
    </xf>
    <xf numFmtId="41" fontId="4" fillId="0" borderId="0" xfId="79" applyNumberFormat="1" applyFont="1" applyFill="1" applyBorder="1" applyAlignment="1">
      <alignment horizontal="right" vertical="top"/>
    </xf>
    <xf numFmtId="41" fontId="4" fillId="0" borderId="0" xfId="79" applyNumberFormat="1" applyFont="1" applyFill="1" applyBorder="1" applyAlignment="1">
      <alignment vertical="top"/>
    </xf>
    <xf numFmtId="41" fontId="4" fillId="0" borderId="3" xfId="79" applyNumberFormat="1" applyFont="1" applyFill="1" applyBorder="1" applyAlignment="1">
      <alignment vertical="top"/>
    </xf>
    <xf numFmtId="41" fontId="4" fillId="0" borderId="9" xfId="79" applyNumberFormat="1" applyFont="1" applyFill="1" applyBorder="1" applyAlignment="1">
      <alignment vertical="top"/>
    </xf>
    <xf numFmtId="41" fontId="4" fillId="0" borderId="44" xfId="79" applyNumberFormat="1" applyFont="1" applyFill="1" applyBorder="1" applyAlignment="1">
      <alignment vertical="top"/>
    </xf>
    <xf numFmtId="172" fontId="4" fillId="0" borderId="0" xfId="79" applyNumberFormat="1" applyFont="1" applyFill="1" applyAlignment="1">
      <alignment vertical="top"/>
    </xf>
    <xf numFmtId="0" fontId="22" fillId="0" borderId="0" xfId="133" applyFont="1" applyFill="1" applyAlignment="1">
      <alignment horizontal="left" vertical="top" wrapText="1"/>
      <protection/>
    </xf>
    <xf numFmtId="0" fontId="58" fillId="0" borderId="0" xfId="133" applyFont="1" applyFill="1" applyAlignment="1">
      <alignment horizontal="left" vertical="top" wrapText="1"/>
      <protection/>
    </xf>
    <xf numFmtId="0" fontId="7" fillId="0" borderId="0" xfId="133" applyFont="1" applyFill="1" applyBorder="1" applyAlignment="1">
      <alignment horizontal="left" vertical="top" wrapText="1"/>
      <protection/>
    </xf>
    <xf numFmtId="15" fontId="6" fillId="0" borderId="3" xfId="133" applyNumberFormat="1" applyFont="1" applyFill="1" applyBorder="1" applyAlignment="1">
      <alignment horizontal="center" vertical="top" wrapText="1"/>
      <protection/>
    </xf>
    <xf numFmtId="0" fontId="11" fillId="0" borderId="0" xfId="133" applyFont="1" applyFill="1" applyBorder="1" applyAlignment="1">
      <alignment horizontal="left"/>
      <protection/>
    </xf>
    <xf numFmtId="0" fontId="11" fillId="0" borderId="0" xfId="133" applyFont="1" applyFill="1" applyBorder="1" applyAlignment="1">
      <alignment vertical="top" wrapText="1"/>
      <protection/>
    </xf>
    <xf numFmtId="0" fontId="11" fillId="0" borderId="0" xfId="133" applyFont="1" applyFill="1" applyBorder="1" applyAlignment="1">
      <alignment horizontal="center" vertical="top" wrapText="1"/>
      <protection/>
    </xf>
    <xf numFmtId="170" fontId="11" fillId="0" borderId="0" xfId="77" applyNumberFormat="1" applyFont="1" applyFill="1" applyBorder="1" applyAlignment="1" applyProtection="1">
      <alignment horizontal="left"/>
      <protection/>
    </xf>
    <xf numFmtId="167" fontId="2" fillId="0" borderId="0" xfId="132" applyNumberFormat="1" applyFont="1" applyFill="1" applyBorder="1" applyAlignment="1">
      <alignment horizontal="center" vertical="center"/>
      <protection/>
    </xf>
    <xf numFmtId="14" fontId="2" fillId="0" borderId="0" xfId="132" applyNumberFormat="1" applyFont="1" applyFill="1" applyBorder="1" applyAlignment="1">
      <alignment horizontal="center" vertical="center"/>
      <protection/>
    </xf>
    <xf numFmtId="172" fontId="10" fillId="0" borderId="0" xfId="81" applyNumberFormat="1" applyFont="1" applyFill="1" applyBorder="1" applyAlignment="1">
      <alignment horizontal="center" vertical="center"/>
    </xf>
    <xf numFmtId="172" fontId="2" fillId="0" borderId="0" xfId="81" applyNumberFormat="1" applyFont="1" applyFill="1" applyBorder="1" applyAlignment="1">
      <alignment vertical="center"/>
    </xf>
    <xf numFmtId="172" fontId="2" fillId="0" borderId="3" xfId="81" applyNumberFormat="1" applyFont="1" applyFill="1" applyBorder="1" applyAlignment="1">
      <alignment/>
    </xf>
    <xf numFmtId="172" fontId="2" fillId="0" borderId="9" xfId="81" applyNumberFormat="1" applyFont="1" applyFill="1" applyBorder="1" applyAlignment="1">
      <alignment/>
    </xf>
    <xf numFmtId="0" fontId="16" fillId="0" borderId="0" xfId="132" applyNumberFormat="1" applyFont="1" applyFill="1" applyBorder="1" applyAlignment="1">
      <alignment horizontal="center"/>
      <protection/>
    </xf>
    <xf numFmtId="172" fontId="10" fillId="0" borderId="43" xfId="81" applyNumberFormat="1" applyFont="1" applyFill="1" applyBorder="1" applyAlignment="1">
      <alignment/>
    </xf>
    <xf numFmtId="172" fontId="2" fillId="0" borderId="0" xfId="81" applyNumberFormat="1" applyFont="1" applyFill="1" applyBorder="1" applyAlignment="1">
      <alignment horizontal="center"/>
    </xf>
    <xf numFmtId="171" fontId="18" fillId="0" borderId="0" xfId="81" applyNumberFormat="1" applyFont="1" applyFill="1" applyBorder="1" applyAlignment="1">
      <alignment vertical="center"/>
    </xf>
    <xf numFmtId="172" fontId="2" fillId="0" borderId="40" xfId="81" applyNumberFormat="1" applyFont="1" applyFill="1" applyBorder="1" applyAlignment="1">
      <alignment horizontal="center"/>
    </xf>
    <xf numFmtId="0" fontId="2" fillId="0" borderId="29" xfId="132" applyFont="1" applyFill="1" applyBorder="1" applyAlignment="1">
      <alignment horizontal="center"/>
      <protection/>
    </xf>
    <xf numFmtId="0" fontId="2" fillId="0" borderId="32" xfId="132" applyFont="1" applyFill="1" applyBorder="1" applyAlignment="1">
      <alignment horizontal="center"/>
      <protection/>
    </xf>
    <xf numFmtId="0" fontId="10" fillId="0" borderId="32" xfId="139" applyFont="1" applyFill="1" applyBorder="1" applyAlignment="1">
      <alignment horizontal="center"/>
      <protection/>
    </xf>
    <xf numFmtId="172" fontId="10" fillId="0" borderId="29" xfId="81" applyNumberFormat="1" applyFont="1" applyFill="1" applyBorder="1" applyAlignment="1">
      <alignment horizontal="center"/>
    </xf>
    <xf numFmtId="172" fontId="10" fillId="0" borderId="32" xfId="81" applyNumberFormat="1" applyFont="1" applyFill="1" applyBorder="1" applyAlignment="1">
      <alignment horizontal="right"/>
    </xf>
    <xf numFmtId="172" fontId="2" fillId="0" borderId="40" xfId="66" applyNumberFormat="1" applyFont="1" applyFill="1" applyBorder="1" applyAlignment="1">
      <alignment/>
    </xf>
    <xf numFmtId="172" fontId="2" fillId="0" borderId="32" xfId="81" applyNumberFormat="1" applyFont="1" applyFill="1" applyBorder="1" applyAlignment="1">
      <alignment/>
    </xf>
    <xf numFmtId="0" fontId="10" fillId="0" borderId="29" xfId="132" applyFont="1" applyFill="1" applyBorder="1" applyAlignment="1">
      <alignment horizontal="left" vertical="top"/>
      <protection/>
    </xf>
    <xf numFmtId="0" fontId="4" fillId="0" borderId="23" xfId="133" applyFont="1" applyFill="1" applyBorder="1" applyAlignment="1">
      <alignment horizontal="center" vertical="top" wrapText="1"/>
      <protection/>
    </xf>
    <xf numFmtId="0" fontId="6" fillId="0" borderId="45" xfId="133" applyFont="1" applyFill="1" applyBorder="1" applyAlignment="1">
      <alignment horizontal="center" vertical="top"/>
      <protection/>
    </xf>
    <xf numFmtId="165" fontId="6" fillId="0" borderId="45" xfId="133" applyNumberFormat="1" applyFont="1" applyFill="1" applyBorder="1" applyAlignment="1">
      <alignment horizontal="center" vertical="center"/>
      <protection/>
    </xf>
    <xf numFmtId="0" fontId="7" fillId="0" borderId="0" xfId="133" applyFont="1" applyFill="1" applyBorder="1" applyAlignment="1">
      <alignment horizontal="left" vertical="center"/>
      <protection/>
    </xf>
    <xf numFmtId="0" fontId="4" fillId="0" borderId="0" xfId="133" applyFont="1" applyFill="1" applyBorder="1" applyAlignment="1">
      <alignment horizontal="justify" vertical="top" wrapText="1"/>
      <protection/>
    </xf>
    <xf numFmtId="0" fontId="4" fillId="0" borderId="0" xfId="133" applyFont="1" applyAlignment="1">
      <alignment horizontal="left" vertical="top" wrapText="1"/>
      <protection/>
    </xf>
    <xf numFmtId="0" fontId="22" fillId="0" borderId="0" xfId="133" applyFont="1" applyFill="1" applyAlignment="1">
      <alignment horizontal="left" wrapText="1"/>
      <protection/>
    </xf>
    <xf numFmtId="0" fontId="12" fillId="0" borderId="0" xfId="133" applyFont="1" applyFill="1" applyAlignment="1">
      <alignment horizontal="left" wrapText="1"/>
      <protection/>
    </xf>
    <xf numFmtId="172" fontId="2" fillId="0" borderId="14" xfId="81" applyNumberFormat="1" applyFont="1" applyFill="1" applyBorder="1" applyAlignment="1">
      <alignment horizontal="center"/>
    </xf>
    <xf numFmtId="172" fontId="2" fillId="0" borderId="38" xfId="81" applyNumberFormat="1" applyFont="1" applyFill="1" applyBorder="1" applyAlignment="1">
      <alignment/>
    </xf>
    <xf numFmtId="0" fontId="1" fillId="0" borderId="14" xfId="132" applyFill="1" applyBorder="1">
      <alignment/>
      <protection/>
    </xf>
    <xf numFmtId="0" fontId="1" fillId="0" borderId="0" xfId="132" applyFill="1">
      <alignment/>
      <protection/>
    </xf>
    <xf numFmtId="0" fontId="10" fillId="0" borderId="46" xfId="132" applyFont="1" applyFill="1" applyBorder="1" applyAlignment="1">
      <alignment horizontal="center"/>
      <protection/>
    </xf>
    <xf numFmtId="172" fontId="2" fillId="0" borderId="47" xfId="81" applyNumberFormat="1" applyFont="1" applyFill="1" applyBorder="1" applyAlignment="1">
      <alignment/>
    </xf>
    <xf numFmtId="0" fontId="24" fillId="0" borderId="0" xfId="132" applyNumberFormat="1" applyFont="1" applyFill="1" applyBorder="1" applyAlignment="1">
      <alignment horizontal="center"/>
      <protection/>
    </xf>
    <xf numFmtId="172" fontId="31" fillId="0" borderId="0" xfId="78" applyNumberFormat="1" applyFont="1" applyFill="1" applyBorder="1" applyAlignment="1">
      <alignment horizontal="right"/>
    </xf>
    <xf numFmtId="175" fontId="28" fillId="0" borderId="0" xfId="81" applyNumberFormat="1" applyFont="1" applyFill="1" applyAlignment="1">
      <alignment/>
    </xf>
    <xf numFmtId="172" fontId="4" fillId="0" borderId="0" xfId="79" applyNumberFormat="1" applyFont="1" applyFill="1" applyBorder="1" applyAlignment="1">
      <alignment horizontal="right" vertical="top"/>
    </xf>
    <xf numFmtId="0" fontId="12" fillId="0" borderId="0" xfId="133" applyFont="1" applyFill="1" applyBorder="1" applyAlignment="1">
      <alignment horizontal="left" vertical="top" wrapText="1"/>
      <protection/>
    </xf>
    <xf numFmtId="166" fontId="22" fillId="0" borderId="0" xfId="133" applyNumberFormat="1" applyFont="1" applyFill="1" applyBorder="1" applyAlignment="1">
      <alignment horizontal="center" vertical="center"/>
      <protection/>
    </xf>
    <xf numFmtId="0" fontId="18" fillId="0" borderId="0" xfId="133" applyFont="1" applyFill="1" applyAlignment="1">
      <alignment horizontal="left" wrapText="1"/>
      <protection/>
    </xf>
    <xf numFmtId="0" fontId="19" fillId="0" borderId="0" xfId="133" applyFont="1" applyFill="1" applyAlignment="1">
      <alignment horizontal="justify"/>
      <protection/>
    </xf>
    <xf numFmtId="0" fontId="12" fillId="0" borderId="0" xfId="133" applyFont="1" applyFill="1" applyAlignment="1">
      <alignment horizontal="left" wrapText="1"/>
      <protection/>
    </xf>
    <xf numFmtId="0" fontId="22" fillId="0" borderId="0" xfId="133" applyFont="1" applyFill="1" applyAlignment="1">
      <alignment horizontal="left" wrapText="1"/>
      <protection/>
    </xf>
    <xf numFmtId="0" fontId="12" fillId="0" borderId="0" xfId="133" applyFont="1" applyFill="1" applyBorder="1" applyAlignment="1">
      <alignment horizontal="justify" vertical="top" wrapText="1"/>
      <protection/>
    </xf>
    <xf numFmtId="0" fontId="12" fillId="0" borderId="0" xfId="133" applyFont="1" applyFill="1" applyBorder="1" applyAlignment="1">
      <alignment horizontal="center" vertical="top" wrapText="1"/>
      <protection/>
    </xf>
    <xf numFmtId="0" fontId="22" fillId="0" borderId="0" xfId="133" applyFont="1" applyFill="1" applyBorder="1" applyAlignment="1">
      <alignment horizontal="justify" vertical="top" wrapText="1"/>
      <protection/>
    </xf>
    <xf numFmtId="0" fontId="12" fillId="0" borderId="0" xfId="133" applyFont="1" applyFill="1" applyBorder="1" applyAlignment="1">
      <alignment horizontal="center" wrapText="1"/>
      <protection/>
    </xf>
    <xf numFmtId="0" fontId="12" fillId="0" borderId="0" xfId="133" applyFont="1" applyFill="1" applyBorder="1" applyAlignment="1">
      <alignment horizontal="center"/>
      <protection/>
    </xf>
    <xf numFmtId="2" fontId="12" fillId="0" borderId="0" xfId="133" applyNumberFormat="1" applyFont="1" applyFill="1" applyBorder="1">
      <alignment/>
      <protection/>
    </xf>
    <xf numFmtId="0" fontId="12" fillId="0" borderId="0" xfId="133" applyFont="1" applyFill="1" applyBorder="1" applyAlignment="1">
      <alignment wrapText="1"/>
      <protection/>
    </xf>
    <xf numFmtId="0" fontId="12" fillId="0" borderId="0" xfId="133" applyFont="1" applyFill="1" applyAlignment="1">
      <alignment/>
      <protection/>
    </xf>
    <xf numFmtId="0" fontId="58" fillId="0" borderId="0" xfId="133" applyFont="1" applyFill="1" applyAlignment="1">
      <alignment/>
      <protection/>
    </xf>
    <xf numFmtId="0" fontId="58" fillId="0" borderId="0" xfId="133" applyFont="1" applyFill="1" applyAlignment="1">
      <alignment horizontal="left" wrapText="1"/>
      <protection/>
    </xf>
    <xf numFmtId="200" fontId="12" fillId="0" borderId="0" xfId="133" applyNumberFormat="1" applyFont="1" applyFill="1" applyAlignment="1" quotePrefix="1">
      <alignment horizontal="left" wrapText="1"/>
      <protection/>
    </xf>
    <xf numFmtId="201" fontId="22" fillId="0" borderId="0" xfId="66" applyNumberFormat="1" applyFont="1" applyFill="1" applyBorder="1" applyAlignment="1">
      <alignment horizontal="center" vertical="top" wrapText="1"/>
    </xf>
    <xf numFmtId="166" fontId="22" fillId="0" borderId="0" xfId="133" applyNumberFormat="1" applyFont="1" applyFill="1" applyBorder="1" applyAlignment="1">
      <alignment horizontal="center" vertical="top" wrapText="1"/>
      <protection/>
    </xf>
    <xf numFmtId="0" fontId="3" fillId="0" borderId="23" xfId="133" applyFont="1" applyFill="1" applyBorder="1" applyAlignment="1">
      <alignment horizontal="center" vertical="top" wrapText="1"/>
      <protection/>
    </xf>
    <xf numFmtId="0" fontId="4" fillId="0" borderId="22" xfId="133" applyFont="1" applyFill="1" applyBorder="1" applyAlignment="1">
      <alignment horizontal="center" vertical="top" wrapText="1"/>
      <protection/>
    </xf>
    <xf numFmtId="0" fontId="4" fillId="0" borderId="0" xfId="133" applyFont="1" applyFill="1" applyBorder="1" applyAlignment="1">
      <alignment horizontal="center" vertical="top" wrapText="1"/>
      <protection/>
    </xf>
    <xf numFmtId="172" fontId="1" fillId="0" borderId="30" xfId="66" applyNumberFormat="1" applyFont="1" applyFill="1" applyBorder="1" applyAlignment="1">
      <alignment/>
    </xf>
    <xf numFmtId="172" fontId="1" fillId="0" borderId="0" xfId="66" applyNumberFormat="1" applyFont="1" applyFill="1" applyBorder="1" applyAlignment="1">
      <alignment/>
    </xf>
    <xf numFmtId="172" fontId="2" fillId="0" borderId="0" xfId="66" applyNumberFormat="1" applyFont="1" applyFill="1" applyBorder="1" applyAlignment="1">
      <alignment horizontal="center"/>
    </xf>
    <xf numFmtId="172" fontId="6" fillId="0" borderId="0" xfId="66" applyNumberFormat="1" applyFont="1" applyFill="1" applyBorder="1" applyAlignment="1">
      <alignment horizontal="center"/>
    </xf>
    <xf numFmtId="172" fontId="23" fillId="0" borderId="0" xfId="66" applyNumberFormat="1" applyFont="1" applyFill="1" applyBorder="1" applyAlignment="1">
      <alignment horizontal="center"/>
    </xf>
    <xf numFmtId="172" fontId="2" fillId="0" borderId="0" xfId="66" applyNumberFormat="1" applyFont="1" applyFill="1" applyBorder="1" applyAlignment="1">
      <alignment/>
    </xf>
    <xf numFmtId="172" fontId="2" fillId="0" borderId="29" xfId="66" applyNumberFormat="1" applyFont="1" applyFill="1" applyBorder="1" applyAlignment="1">
      <alignment horizontal="center"/>
    </xf>
    <xf numFmtId="172" fontId="2" fillId="0" borderId="32" xfId="66" applyNumberFormat="1" applyFont="1" applyFill="1" applyBorder="1" applyAlignment="1">
      <alignment horizontal="center"/>
    </xf>
    <xf numFmtId="172" fontId="10" fillId="0" borderId="32" xfId="66" applyNumberFormat="1" applyFont="1" applyFill="1" applyBorder="1" applyAlignment="1">
      <alignment horizontal="center"/>
    </xf>
    <xf numFmtId="172" fontId="2" fillId="0" borderId="40" xfId="66" applyNumberFormat="1" applyFont="1" applyFill="1" applyBorder="1" applyAlignment="1">
      <alignment horizontal="center"/>
    </xf>
    <xf numFmtId="172" fontId="10" fillId="0" borderId="29" xfId="66" applyNumberFormat="1" applyFont="1" applyFill="1" applyBorder="1" applyAlignment="1">
      <alignment horizontal="center"/>
    </xf>
    <xf numFmtId="172" fontId="10" fillId="0" borderId="32" xfId="66" applyNumberFormat="1" applyFont="1" applyFill="1" applyBorder="1" applyAlignment="1">
      <alignment horizontal="right"/>
    </xf>
    <xf numFmtId="172" fontId="2" fillId="0" borderId="14" xfId="66" applyNumberFormat="1" applyFont="1" applyFill="1" applyBorder="1" applyAlignment="1">
      <alignment/>
    </xf>
    <xf numFmtId="172" fontId="2" fillId="0" borderId="41" xfId="66" applyNumberFormat="1" applyFont="1" applyFill="1" applyBorder="1" applyAlignment="1">
      <alignment/>
    </xf>
    <xf numFmtId="172" fontId="2" fillId="0" borderId="32" xfId="66" applyNumberFormat="1" applyFont="1" applyFill="1" applyBorder="1" applyAlignment="1">
      <alignment/>
    </xf>
    <xf numFmtId="172" fontId="2" fillId="0" borderId="41" xfId="66" applyNumberFormat="1" applyFont="1" applyFill="1" applyBorder="1" applyAlignment="1">
      <alignment horizontal="right"/>
    </xf>
    <xf numFmtId="172" fontId="2" fillId="0" borderId="3" xfId="66" applyNumberFormat="1" applyFont="1" applyFill="1" applyBorder="1" applyAlignment="1">
      <alignment vertical="center" wrapText="1"/>
    </xf>
    <xf numFmtId="172" fontId="2" fillId="0" borderId="30" xfId="66" applyNumberFormat="1" applyFont="1" applyFill="1" applyBorder="1" applyAlignment="1">
      <alignment vertical="center" wrapText="1"/>
    </xf>
    <xf numFmtId="172" fontId="2" fillId="0" borderId="0" xfId="66" applyNumberFormat="1" applyFont="1" applyFill="1" applyAlignment="1">
      <alignment/>
    </xf>
    <xf numFmtId="172" fontId="1" fillId="0" borderId="0" xfId="66" applyNumberFormat="1" applyFont="1" applyFill="1" applyAlignment="1">
      <alignment/>
    </xf>
    <xf numFmtId="43" fontId="2" fillId="0" borderId="41" xfId="66" applyNumberFormat="1" applyFont="1" applyFill="1" applyBorder="1" applyAlignment="1">
      <alignment/>
    </xf>
    <xf numFmtId="0" fontId="4" fillId="0" borderId="32" xfId="132" applyFont="1" applyFill="1" applyBorder="1" applyAlignment="1">
      <alignment horizontal="center" vertical="top" wrapText="1"/>
      <protection/>
    </xf>
    <xf numFmtId="172" fontId="4" fillId="0" borderId="0" xfId="66" applyNumberFormat="1" applyFont="1" applyFill="1" applyAlignment="1">
      <alignment vertical="top"/>
    </xf>
    <xf numFmtId="0" fontId="4" fillId="0" borderId="33" xfId="132" applyFont="1" applyFill="1" applyBorder="1" applyAlignment="1">
      <alignment horizontal="center" vertical="top" wrapText="1"/>
      <protection/>
    </xf>
    <xf numFmtId="0" fontId="4" fillId="0" borderId="32" xfId="135" applyFont="1" applyFill="1" applyBorder="1" applyAlignment="1">
      <alignment vertical="top"/>
      <protection/>
    </xf>
    <xf numFmtId="0" fontId="4" fillId="0" borderId="0" xfId="135" applyFont="1" applyFill="1" applyBorder="1" applyAlignment="1">
      <alignment horizontal="right" vertical="top"/>
      <protection/>
    </xf>
    <xf numFmtId="0" fontId="4" fillId="0" borderId="33" xfId="135" applyFont="1" applyFill="1" applyBorder="1" applyAlignment="1">
      <alignment vertical="top"/>
      <protection/>
    </xf>
    <xf numFmtId="0" fontId="6" fillId="0" borderId="32" xfId="135" applyFont="1" applyFill="1" applyBorder="1" applyAlignment="1">
      <alignment vertical="top"/>
      <protection/>
    </xf>
    <xf numFmtId="43" fontId="6" fillId="0" borderId="0" xfId="79" applyFont="1" applyFill="1" applyBorder="1" applyAlignment="1" quotePrefix="1">
      <alignment horizontal="right" vertical="top"/>
    </xf>
    <xf numFmtId="0" fontId="12" fillId="0" borderId="0" xfId="133" applyFont="1" applyFill="1" applyAlignment="1">
      <alignment horizontal="left" vertical="top" wrapText="1"/>
      <protection/>
    </xf>
    <xf numFmtId="0" fontId="3" fillId="0" borderId="22" xfId="133" applyFont="1" applyFill="1" applyBorder="1" applyAlignment="1">
      <alignment horizontal="center" vertical="top" wrapText="1"/>
      <protection/>
    </xf>
    <xf numFmtId="0" fontId="3" fillId="0" borderId="0" xfId="133" applyFont="1" applyFill="1" applyBorder="1" applyAlignment="1">
      <alignment horizontal="center" vertical="top" wrapText="1"/>
      <protection/>
    </xf>
    <xf numFmtId="43" fontId="6" fillId="0" borderId="33" xfId="79" applyFont="1" applyFill="1" applyBorder="1" applyAlignment="1" quotePrefix="1">
      <alignment horizontal="right" vertical="top"/>
    </xf>
    <xf numFmtId="44" fontId="6" fillId="0" borderId="0" xfId="135" applyNumberFormat="1" applyFont="1" applyFill="1" applyBorder="1" applyAlignment="1">
      <alignment horizontal="right" vertical="top"/>
      <protection/>
    </xf>
    <xf numFmtId="44" fontId="6" fillId="0" borderId="33" xfId="79" applyNumberFormat="1" applyFont="1" applyFill="1" applyBorder="1" applyAlignment="1" quotePrefix="1">
      <alignment horizontal="right" vertical="top"/>
    </xf>
    <xf numFmtId="44" fontId="6" fillId="0" borderId="33" xfId="135" applyNumberFormat="1" applyFont="1" applyFill="1" applyBorder="1" applyAlignment="1">
      <alignment horizontal="right" vertical="top"/>
      <protection/>
    </xf>
    <xf numFmtId="172" fontId="4" fillId="0" borderId="33" xfId="79" applyNumberFormat="1" applyFont="1" applyFill="1" applyBorder="1" applyAlignment="1">
      <alignment vertical="top"/>
    </xf>
    <xf numFmtId="41" fontId="4" fillId="0" borderId="33" xfId="79" applyNumberFormat="1" applyFont="1" applyFill="1" applyBorder="1" applyAlignment="1">
      <alignment horizontal="right" vertical="top"/>
    </xf>
    <xf numFmtId="41" fontId="4" fillId="0" borderId="33" xfId="79" applyNumberFormat="1" applyFont="1" applyFill="1" applyBorder="1" applyAlignment="1">
      <alignment vertical="top"/>
    </xf>
    <xf numFmtId="41" fontId="4" fillId="0" borderId="35" xfId="79" applyNumberFormat="1" applyFont="1" applyFill="1" applyBorder="1" applyAlignment="1">
      <alignment vertical="top"/>
    </xf>
    <xf numFmtId="41" fontId="4" fillId="0" borderId="36" xfId="79" applyNumberFormat="1" applyFont="1" applyFill="1" applyBorder="1" applyAlignment="1">
      <alignment vertical="top"/>
    </xf>
    <xf numFmtId="0" fontId="4" fillId="0" borderId="0" xfId="135" applyFont="1" applyFill="1" applyBorder="1" applyAlignment="1">
      <alignment vertical="top" wrapText="1"/>
      <protection/>
    </xf>
    <xf numFmtId="41" fontId="4" fillId="0" borderId="0" xfId="135" applyNumberFormat="1" applyFont="1" applyFill="1" applyBorder="1" applyAlignment="1">
      <alignment vertical="top"/>
      <protection/>
    </xf>
    <xf numFmtId="41" fontId="4" fillId="0" borderId="33" xfId="135" applyNumberFormat="1" applyFont="1" applyFill="1" applyBorder="1" applyAlignment="1">
      <alignment vertical="top"/>
      <protection/>
    </xf>
    <xf numFmtId="41" fontId="4" fillId="0" borderId="48" xfId="79" applyNumberFormat="1" applyFont="1" applyFill="1" applyBorder="1" applyAlignment="1">
      <alignment vertical="top"/>
    </xf>
    <xf numFmtId="0" fontId="6" fillId="0" borderId="29" xfId="135" applyFont="1" applyFill="1" applyBorder="1" applyAlignment="1">
      <alignment vertical="top"/>
      <protection/>
    </xf>
    <xf numFmtId="0" fontId="4" fillId="0" borderId="30" xfId="135" applyFont="1" applyFill="1" applyBorder="1" applyAlignment="1">
      <alignment vertical="top"/>
      <protection/>
    </xf>
    <xf numFmtId="172" fontId="4" fillId="0" borderId="30" xfId="79" applyNumberFormat="1" applyFont="1" applyFill="1" applyBorder="1" applyAlignment="1">
      <alignment vertical="top"/>
    </xf>
    <xf numFmtId="172" fontId="4" fillId="0" borderId="31" xfId="79" applyNumberFormat="1" applyFont="1" applyFill="1" applyBorder="1" applyAlignment="1">
      <alignment vertical="top"/>
    </xf>
    <xf numFmtId="172" fontId="12" fillId="0" borderId="0" xfId="66" applyNumberFormat="1" applyFont="1" applyFill="1" applyBorder="1" applyAlignment="1" applyProtection="1">
      <alignment horizontal="right" wrapText="1"/>
      <protection/>
    </xf>
    <xf numFmtId="172" fontId="12" fillId="0" borderId="0" xfId="66" applyNumberFormat="1" applyFont="1" applyFill="1" applyBorder="1" applyAlignment="1">
      <alignment vertical="top" wrapText="1"/>
    </xf>
    <xf numFmtId="172" fontId="12" fillId="0" borderId="0" xfId="66" applyNumberFormat="1" applyFont="1" applyFill="1" applyBorder="1" applyAlignment="1">
      <alignment/>
    </xf>
    <xf numFmtId="172" fontId="12" fillId="0" borderId="0" xfId="66" applyNumberFormat="1" applyFont="1" applyFill="1" applyAlignment="1">
      <alignment/>
    </xf>
    <xf numFmtId="172" fontId="12" fillId="0" borderId="0" xfId="66" applyNumberFormat="1" applyFont="1" applyFill="1" applyBorder="1" applyAlignment="1" applyProtection="1">
      <alignment horizontal="left"/>
      <protection/>
    </xf>
    <xf numFmtId="172" fontId="12" fillId="0" borderId="0" xfId="66" applyNumberFormat="1" applyFont="1" applyFill="1" applyBorder="1" applyAlignment="1">
      <alignment/>
    </xf>
    <xf numFmtId="170" fontId="12" fillId="0" borderId="0" xfId="77" applyNumberFormat="1" applyFont="1" applyFill="1" applyBorder="1" applyAlignment="1" applyProtection="1">
      <alignment horizontal="left"/>
      <protection/>
    </xf>
    <xf numFmtId="0" fontId="4" fillId="0" borderId="0" xfId="133" applyFont="1" applyFill="1" applyAlignment="1">
      <alignment horizontal="left" vertical="top" wrapText="1"/>
      <protection/>
    </xf>
    <xf numFmtId="0" fontId="22" fillId="0" borderId="0" xfId="133" applyFont="1" applyFill="1" applyBorder="1" applyAlignment="1">
      <alignment horizontal="justify" vertical="top" wrapText="1"/>
      <protection/>
    </xf>
    <xf numFmtId="0" fontId="6" fillId="0" borderId="0" xfId="133" applyFont="1" applyFill="1" applyBorder="1" applyAlignment="1">
      <alignment horizontal="left" vertical="top"/>
      <protection/>
    </xf>
    <xf numFmtId="0" fontId="6" fillId="0" borderId="0" xfId="133" applyFont="1" applyFill="1" applyBorder="1" applyAlignment="1">
      <alignment vertical="top" wrapText="1"/>
      <protection/>
    </xf>
    <xf numFmtId="0" fontId="6" fillId="0" borderId="35" xfId="138" applyFont="1" applyFill="1" applyBorder="1" applyAlignment="1">
      <alignment horizontal="center" vertical="center"/>
      <protection/>
    </xf>
    <xf numFmtId="0" fontId="4" fillId="0" borderId="0" xfId="133" applyFont="1" applyFill="1" applyBorder="1" applyAlignment="1">
      <alignment horizontal="left" vertical="top" wrapText="1"/>
      <protection/>
    </xf>
    <xf numFmtId="0" fontId="12" fillId="0" borderId="0" xfId="133" applyFont="1" applyFill="1" applyBorder="1" applyAlignment="1">
      <alignment horizontal="left" vertical="top" wrapText="1"/>
      <protection/>
    </xf>
    <xf numFmtId="0" fontId="4" fillId="0" borderId="0" xfId="133" applyFont="1" applyFill="1" applyBorder="1" applyAlignment="1">
      <alignment vertical="top" wrapText="1"/>
      <protection/>
    </xf>
    <xf numFmtId="0" fontId="6" fillId="0" borderId="0" xfId="133" applyFont="1" applyFill="1" applyBorder="1" applyAlignment="1">
      <alignment vertical="center" wrapText="1"/>
      <protection/>
    </xf>
    <xf numFmtId="0" fontId="6" fillId="0" borderId="0" xfId="133" applyFont="1" applyFill="1" applyBorder="1" applyAlignment="1">
      <alignment horizontal="left" vertical="top" wrapText="1"/>
      <protection/>
    </xf>
    <xf numFmtId="0" fontId="4" fillId="0" borderId="0" xfId="133" applyFont="1" applyFill="1" applyBorder="1" applyAlignment="1" quotePrefix="1">
      <alignment horizontal="left" wrapText="1"/>
      <protection/>
    </xf>
    <xf numFmtId="0" fontId="4" fillId="0" borderId="0" xfId="133" applyFont="1" applyFill="1" applyBorder="1" applyAlignment="1">
      <alignment horizontal="left" wrapText="1"/>
      <protection/>
    </xf>
    <xf numFmtId="0" fontId="6" fillId="0" borderId="3" xfId="133" applyFont="1" applyFill="1" applyBorder="1" applyAlignment="1">
      <alignment horizontal="center"/>
      <protection/>
    </xf>
    <xf numFmtId="0" fontId="12" fillId="0" borderId="0" xfId="133" applyFont="1" applyFill="1" applyBorder="1" applyAlignment="1">
      <alignment horizontal="left" vertical="top" wrapText="1"/>
      <protection/>
    </xf>
    <xf numFmtId="0" fontId="4" fillId="0" borderId="0" xfId="133" applyFont="1" applyFill="1" applyBorder="1" applyAlignment="1">
      <alignment horizontal="left" vertical="top"/>
      <protection/>
    </xf>
    <xf numFmtId="0" fontId="22" fillId="0" borderId="0" xfId="133" applyFont="1" applyFill="1" applyBorder="1" applyAlignment="1">
      <alignment horizontal="left" vertical="top" wrapText="1"/>
      <protection/>
    </xf>
    <xf numFmtId="0" fontId="4" fillId="0" borderId="3" xfId="135" applyNumberFormat="1" applyFont="1" applyFill="1" applyBorder="1" applyAlignment="1">
      <alignment horizontal="justify" vertical="top" wrapText="1"/>
      <protection/>
    </xf>
    <xf numFmtId="0" fontId="4" fillId="0" borderId="35" xfId="135" applyNumberFormat="1" applyFont="1" applyFill="1" applyBorder="1" applyAlignment="1">
      <alignment horizontal="justify" vertical="top" wrapText="1"/>
      <protection/>
    </xf>
    <xf numFmtId="0" fontId="6" fillId="0" borderId="29" xfId="132" applyFont="1" applyFill="1" applyBorder="1" applyAlignment="1">
      <alignment horizontal="center"/>
      <protection/>
    </xf>
    <xf numFmtId="0" fontId="6" fillId="0" borderId="30" xfId="132" applyFont="1" applyFill="1" applyBorder="1" applyAlignment="1">
      <alignment horizontal="center"/>
      <protection/>
    </xf>
    <xf numFmtId="0" fontId="6" fillId="0" borderId="31" xfId="132" applyFont="1" applyFill="1" applyBorder="1" applyAlignment="1">
      <alignment horizontal="center"/>
      <protection/>
    </xf>
    <xf numFmtId="0" fontId="4" fillId="0" borderId="32" xfId="132" applyFont="1" applyFill="1" applyBorder="1" applyAlignment="1">
      <alignment horizontal="center" vertical="top" wrapText="1"/>
      <protection/>
    </xf>
    <xf numFmtId="0" fontId="4" fillId="0" borderId="0" xfId="132" applyFont="1" applyFill="1" applyBorder="1" applyAlignment="1">
      <alignment horizontal="center" vertical="top" wrapText="1"/>
      <protection/>
    </xf>
    <xf numFmtId="0" fontId="4" fillId="0" borderId="33" xfId="132" applyFont="1" applyFill="1" applyBorder="1" applyAlignment="1">
      <alignment horizontal="center" vertical="top" wrapText="1"/>
      <protection/>
    </xf>
    <xf numFmtId="0" fontId="6" fillId="0" borderId="32" xfId="138" applyFont="1" applyFill="1" applyBorder="1" applyAlignment="1">
      <alignment horizontal="center" vertical="center"/>
      <protection/>
    </xf>
    <xf numFmtId="0" fontId="6" fillId="0" borderId="0" xfId="138" applyFont="1" applyFill="1" applyBorder="1" applyAlignment="1">
      <alignment horizontal="center" vertical="center"/>
      <protection/>
    </xf>
    <xf numFmtId="0" fontId="6" fillId="0" borderId="33" xfId="138" applyFont="1" applyFill="1" applyBorder="1" applyAlignment="1">
      <alignment horizontal="center" vertical="center"/>
      <protection/>
    </xf>
    <xf numFmtId="0" fontId="6" fillId="0" borderId="38" xfId="138" applyFont="1" applyFill="1" applyBorder="1" applyAlignment="1">
      <alignment horizontal="center" vertical="center"/>
      <protection/>
    </xf>
    <xf numFmtId="0" fontId="6" fillId="0" borderId="3" xfId="138" applyFont="1" applyFill="1" applyBorder="1" applyAlignment="1">
      <alignment horizontal="center" vertical="center"/>
      <protection/>
    </xf>
    <xf numFmtId="0" fontId="2" fillId="0" borderId="38" xfId="132" applyFont="1" applyFill="1" applyBorder="1" applyAlignment="1">
      <alignment horizontal="left" vertical="top" wrapText="1"/>
      <protection/>
    </xf>
    <xf numFmtId="0" fontId="2" fillId="0" borderId="3" xfId="132" applyFont="1" applyFill="1" applyBorder="1" applyAlignment="1">
      <alignment horizontal="left" vertical="top" wrapText="1"/>
      <protection/>
    </xf>
    <xf numFmtId="0" fontId="2" fillId="0" borderId="35" xfId="132" applyFont="1" applyFill="1" applyBorder="1" applyAlignment="1">
      <alignment horizontal="left" vertical="top" wrapText="1"/>
      <protection/>
    </xf>
    <xf numFmtId="0" fontId="3" fillId="0" borderId="32" xfId="132" applyFont="1" applyFill="1" applyBorder="1" applyAlignment="1">
      <alignment horizontal="center"/>
      <protection/>
    </xf>
    <xf numFmtId="0" fontId="3" fillId="0" borderId="0" xfId="132" applyFont="1" applyFill="1" applyBorder="1" applyAlignment="1">
      <alignment horizontal="center"/>
      <protection/>
    </xf>
    <xf numFmtId="0" fontId="3" fillId="0" borderId="33" xfId="132" applyFont="1" applyFill="1" applyBorder="1" applyAlignment="1">
      <alignment horizontal="center"/>
      <protection/>
    </xf>
    <xf numFmtId="0" fontId="2" fillId="0" borderId="32" xfId="139" applyFont="1" applyFill="1" applyBorder="1" applyAlignment="1">
      <alignment horizontal="center"/>
      <protection/>
    </xf>
    <xf numFmtId="0" fontId="2" fillId="0" borderId="0" xfId="139" applyFont="1" applyFill="1" applyBorder="1" applyAlignment="1">
      <alignment horizontal="center"/>
      <protection/>
    </xf>
    <xf numFmtId="0" fontId="2" fillId="0" borderId="33" xfId="139" applyFont="1" applyFill="1" applyBorder="1" applyAlignment="1">
      <alignment horizontal="center"/>
      <protection/>
    </xf>
    <xf numFmtId="172" fontId="2" fillId="0" borderId="32" xfId="132" applyNumberFormat="1" applyFont="1" applyFill="1" applyBorder="1" applyAlignment="1" quotePrefix="1">
      <alignment horizontal="center" vertical="top" wrapText="1"/>
      <protection/>
    </xf>
    <xf numFmtId="172" fontId="2" fillId="0" borderId="0" xfId="132" applyNumberFormat="1" applyFont="1" applyFill="1" applyBorder="1" applyAlignment="1" quotePrefix="1">
      <alignment horizontal="center" vertical="top" wrapText="1"/>
      <protection/>
    </xf>
    <xf numFmtId="172" fontId="2" fillId="0" borderId="33" xfId="132" applyNumberFormat="1" applyFont="1" applyFill="1" applyBorder="1" applyAlignment="1" quotePrefix="1">
      <alignment horizontal="center" vertical="top" wrapText="1"/>
      <protection/>
    </xf>
    <xf numFmtId="165" fontId="6" fillId="0" borderId="34" xfId="132" applyNumberFormat="1" applyFont="1" applyFill="1" applyBorder="1" applyAlignment="1">
      <alignment horizontal="center" vertical="center"/>
      <protection/>
    </xf>
    <xf numFmtId="165" fontId="6" fillId="0" borderId="0" xfId="132" applyNumberFormat="1" applyFont="1" applyFill="1" applyBorder="1" applyAlignment="1">
      <alignment horizontal="center" vertical="center"/>
      <protection/>
    </xf>
    <xf numFmtId="165" fontId="6" fillId="0" borderId="49" xfId="132" applyNumberFormat="1" applyFont="1" applyFill="1" applyBorder="1" applyAlignment="1">
      <alignment horizontal="center" vertical="center"/>
      <protection/>
    </xf>
    <xf numFmtId="0" fontId="6" fillId="0" borderId="32" xfId="139" applyFont="1" applyFill="1" applyBorder="1" applyAlignment="1">
      <alignment horizontal="center"/>
      <protection/>
    </xf>
    <xf numFmtId="0" fontId="6" fillId="0" borderId="0" xfId="139" applyFont="1" applyFill="1" applyBorder="1" applyAlignment="1">
      <alignment horizontal="center"/>
      <protection/>
    </xf>
    <xf numFmtId="0" fontId="6" fillId="0" borderId="33" xfId="139" applyFont="1" applyFill="1" applyBorder="1" applyAlignment="1">
      <alignment horizontal="center"/>
      <protection/>
    </xf>
    <xf numFmtId="0" fontId="22" fillId="0" borderId="38" xfId="139" applyFont="1" applyFill="1" applyBorder="1" applyAlignment="1">
      <alignment horizontal="center"/>
      <protection/>
    </xf>
    <xf numFmtId="0" fontId="22" fillId="0" borderId="3" xfId="139" applyFont="1" applyFill="1" applyBorder="1" applyAlignment="1">
      <alignment horizontal="center"/>
      <protection/>
    </xf>
    <xf numFmtId="0" fontId="22" fillId="0" borderId="35" xfId="139" applyFont="1" applyFill="1" applyBorder="1" applyAlignment="1">
      <alignment horizontal="center"/>
      <protection/>
    </xf>
    <xf numFmtId="0" fontId="10" fillId="0" borderId="29" xfId="132" applyFont="1" applyFill="1" applyBorder="1" applyAlignment="1">
      <alignment horizontal="center"/>
      <protection/>
    </xf>
    <xf numFmtId="0" fontId="10" fillId="0" borderId="30" xfId="132" applyFont="1" applyFill="1" applyBorder="1" applyAlignment="1">
      <alignment horizontal="center"/>
      <protection/>
    </xf>
    <xf numFmtId="0" fontId="10" fillId="0" borderId="31" xfId="132" applyFont="1" applyFill="1" applyBorder="1" applyAlignment="1">
      <alignment horizontal="center"/>
      <protection/>
    </xf>
    <xf numFmtId="44" fontId="6" fillId="0" borderId="0" xfId="79" applyNumberFormat="1" applyFont="1" applyFill="1" applyBorder="1" applyAlignment="1">
      <alignment horizontal="center" vertical="top"/>
    </xf>
    <xf numFmtId="44" fontId="6" fillId="0" borderId="33" xfId="79" applyNumberFormat="1" applyFont="1" applyFill="1" applyBorder="1" applyAlignment="1">
      <alignment horizontal="center" vertical="top"/>
    </xf>
    <xf numFmtId="0" fontId="4" fillId="0" borderId="32" xfId="135" applyNumberFormat="1" applyFont="1" applyFill="1" applyBorder="1" applyAlignment="1">
      <alignment horizontal="justify" vertical="top" wrapText="1"/>
      <protection/>
    </xf>
    <xf numFmtId="0" fontId="4" fillId="0" borderId="0" xfId="135" applyNumberFormat="1" applyFont="1" applyFill="1" applyBorder="1" applyAlignment="1">
      <alignment horizontal="justify" vertical="top" wrapText="1"/>
      <protection/>
    </xf>
    <xf numFmtId="0" fontId="4" fillId="0" borderId="33" xfId="135" applyNumberFormat="1" applyFont="1" applyFill="1" applyBorder="1" applyAlignment="1">
      <alignment horizontal="justify" vertical="top" wrapText="1"/>
      <protection/>
    </xf>
    <xf numFmtId="0" fontId="4" fillId="0" borderId="38" xfId="135" applyNumberFormat="1" applyFont="1" applyFill="1" applyBorder="1" applyAlignment="1">
      <alignment horizontal="justify" vertical="top" wrapText="1"/>
      <protection/>
    </xf>
  </cellXfs>
  <cellStyles count="161">
    <cellStyle name="Normal" xfId="0"/>
    <cellStyle name="_x0004_" xfId="15"/>
    <cellStyle name="=C:\WINDOWS\SYSTEM32\COMMAND.COM" xfId="16"/>
    <cellStyle name="•W_laroux"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33" xfId="36"/>
    <cellStyle name="AA FRAME" xfId="37"/>
    <cellStyle name="AA HEADING" xfId="38"/>
    <cellStyle name="AA INITIALS" xfId="39"/>
    <cellStyle name="AA INPUT" xfId="40"/>
    <cellStyle name="AA LOCK" xfId="41"/>
    <cellStyle name="AA MGR NAME" xfId="42"/>
    <cellStyle name="AA NORMAL" xfId="43"/>
    <cellStyle name="AA NUMBER" xfId="44"/>
    <cellStyle name="AA NUMBER2" xfId="45"/>
    <cellStyle name="AA QUESTION" xfId="46"/>
    <cellStyle name="AA SHADE" xfId="47"/>
    <cellStyle name="ac" xfId="48"/>
    <cellStyle name="Accent1" xfId="49"/>
    <cellStyle name="Accent2" xfId="50"/>
    <cellStyle name="Accent3" xfId="51"/>
    <cellStyle name="Accent4" xfId="52"/>
    <cellStyle name="Accent5" xfId="53"/>
    <cellStyle name="Accent6" xfId="54"/>
    <cellStyle name="Bad" xfId="55"/>
    <cellStyle name="Calc Currency (0)" xfId="56"/>
    <cellStyle name="Calc Currency (2)" xfId="57"/>
    <cellStyle name="Calc Percent (0)" xfId="58"/>
    <cellStyle name="Calc Percent (1)" xfId="59"/>
    <cellStyle name="Calc Percent (2)" xfId="60"/>
    <cellStyle name="Calc Units (0)" xfId="61"/>
    <cellStyle name="Calc Units (1)" xfId="62"/>
    <cellStyle name="Calc Units (2)" xfId="63"/>
    <cellStyle name="Calculation" xfId="64"/>
    <cellStyle name="Check Cell" xfId="65"/>
    <cellStyle name="Comma" xfId="66"/>
    <cellStyle name="Comma  - Style1" xfId="67"/>
    <cellStyle name="Comma  - Style2" xfId="68"/>
    <cellStyle name="Comma  - Style3" xfId="69"/>
    <cellStyle name="Comma  - Style4" xfId="70"/>
    <cellStyle name="Comma  - Style5" xfId="71"/>
    <cellStyle name="Comma  - Style6" xfId="72"/>
    <cellStyle name="Comma  - Style7" xfId="73"/>
    <cellStyle name="Comma  - Style8" xfId="74"/>
    <cellStyle name="Comma [0]" xfId="75"/>
    <cellStyle name="Comma [00]" xfId="76"/>
    <cellStyle name="Comma 2" xfId="77"/>
    <cellStyle name="Comma 2 2" xfId="78"/>
    <cellStyle name="Comma 3" xfId="79"/>
    <cellStyle name="Comma 3 2" xfId="80"/>
    <cellStyle name="Comma 5" xfId="81"/>
    <cellStyle name="comma zerodec" xfId="82"/>
    <cellStyle name="Comma0" xfId="83"/>
    <cellStyle name="Currency" xfId="84"/>
    <cellStyle name="Currency [0]" xfId="85"/>
    <cellStyle name="Currency [00]" xfId="86"/>
    <cellStyle name="Currency 2" xfId="87"/>
    <cellStyle name="Currency0" xfId="88"/>
    <cellStyle name="Currency1" xfId="89"/>
    <cellStyle name="Custom - Style8" xfId="90"/>
    <cellStyle name="Date" xfId="91"/>
    <cellStyle name="Date Short" xfId="92"/>
    <cellStyle name="Date_Book1" xfId="93"/>
    <cellStyle name="Dollar (zero dec)" xfId="94"/>
    <cellStyle name="E&amp;Y House" xfId="95"/>
    <cellStyle name="Enter Currency (0)" xfId="96"/>
    <cellStyle name="Enter Currency (2)" xfId="97"/>
    <cellStyle name="Enter Units (0)" xfId="98"/>
    <cellStyle name="Enter Units (1)" xfId="99"/>
    <cellStyle name="Enter Units (2)" xfId="100"/>
    <cellStyle name="Explanatory Text" xfId="101"/>
    <cellStyle name="FDs" xfId="102"/>
    <cellStyle name="Fixed" xfId="103"/>
    <cellStyle name="Good" xfId="104"/>
    <cellStyle name="GREEN" xfId="105"/>
    <cellStyle name="Grey" xfId="106"/>
    <cellStyle name="Header1" xfId="107"/>
    <cellStyle name="Header2" xfId="108"/>
    <cellStyle name="Heading 1" xfId="109"/>
    <cellStyle name="Heading 2" xfId="110"/>
    <cellStyle name="Heading 3" xfId="111"/>
    <cellStyle name="Heading 4" xfId="112"/>
    <cellStyle name="Heading1" xfId="113"/>
    <cellStyle name="Heading2" xfId="114"/>
    <cellStyle name="Input" xfId="115"/>
    <cellStyle name="Input [yellow]" xfId="116"/>
    <cellStyle name="International" xfId="117"/>
    <cellStyle name="Link Currency (0)" xfId="118"/>
    <cellStyle name="Link Currency (2)" xfId="119"/>
    <cellStyle name="Link Units (0)" xfId="120"/>
    <cellStyle name="Link Units (1)" xfId="121"/>
    <cellStyle name="Link Units (2)" xfId="122"/>
    <cellStyle name="Linked Cell" xfId="123"/>
    <cellStyle name="Milliers [0]_!!!GO" xfId="124"/>
    <cellStyle name="Milliers_!!!GO" xfId="125"/>
    <cellStyle name="MLam" xfId="126"/>
    <cellStyle name="Monétaire [0]_!!!GO" xfId="127"/>
    <cellStyle name="Monétaire_!!!GO" xfId="128"/>
    <cellStyle name="Neutral" xfId="129"/>
    <cellStyle name="NONE" xfId="130"/>
    <cellStyle name="Normal - Style1" xfId="131"/>
    <cellStyle name="Normal 10" xfId="132"/>
    <cellStyle name="Normal 2" xfId="133"/>
    <cellStyle name="Normal 2 2" xfId="134"/>
    <cellStyle name="Normal 3" xfId="135"/>
    <cellStyle name="Normal 3 2" xfId="136"/>
    <cellStyle name="Normal 4" xfId="137"/>
    <cellStyle name="Normal_KLSE2001-4th Qtr" xfId="138"/>
    <cellStyle name="Normal_QuarterlyTemplate" xfId="139"/>
    <cellStyle name="Note" xfId="140"/>
    <cellStyle name="Œ…‹æØ‚è [0.00]_laroux" xfId="141"/>
    <cellStyle name="Œ…‹æØ‚è_laroux" xfId="142"/>
    <cellStyle name="Output" xfId="143"/>
    <cellStyle name="Percent" xfId="144"/>
    <cellStyle name="Percent [0]" xfId="145"/>
    <cellStyle name="Percent [00]" xfId="146"/>
    <cellStyle name="Percent [2]" xfId="147"/>
    <cellStyle name="Percent 2" xfId="148"/>
    <cellStyle name="PrePop Currency (0)" xfId="149"/>
    <cellStyle name="PrePop Currency (2)" xfId="150"/>
    <cellStyle name="PrePop Units (0)" xfId="151"/>
    <cellStyle name="PrePop Units (1)" xfId="152"/>
    <cellStyle name="PrePop Units (2)" xfId="153"/>
    <cellStyle name="sch" xfId="154"/>
    <cellStyle name="STANDARD" xfId="155"/>
    <cellStyle name="Sub_Heading" xfId="156"/>
    <cellStyle name="Text Indent A" xfId="157"/>
    <cellStyle name="Text Indent B" xfId="158"/>
    <cellStyle name="Text Indent C" xfId="159"/>
    <cellStyle name="Title" xfId="160"/>
    <cellStyle name="Total" xfId="161"/>
    <cellStyle name="Update" xfId="162"/>
    <cellStyle name="Warning Text" xfId="163"/>
    <cellStyle name="똿뗦먛귟 [0.00]_PRODUCT DETAIL Q1" xfId="164"/>
    <cellStyle name="똿뗦먛귟_PRODUCT DETAIL Q1" xfId="165"/>
    <cellStyle name="믅됞 [0.00]_PRODUCT DETAIL Q1" xfId="166"/>
    <cellStyle name="믅됞_PRODUCT DETAIL Q1" xfId="167"/>
    <cellStyle name="백분율_HOBONG" xfId="168"/>
    <cellStyle name="뷭?_BOOKSHIP" xfId="169"/>
    <cellStyle name="콤마 [0]_1202" xfId="170"/>
    <cellStyle name="콤마_1202" xfId="171"/>
    <cellStyle name="통화 [0]_1202" xfId="172"/>
    <cellStyle name="통화_1202" xfId="173"/>
    <cellStyle name="표준_(정보부문)월별인원계획"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M94"/>
  <sheetViews>
    <sheetView tabSelected="1" zoomScale="75" zoomScaleNormal="75" zoomScaleSheetLayoutView="75" zoomScalePageLayoutView="0" workbookViewId="0" topLeftCell="A1">
      <selection activeCell="J20" sqref="J20"/>
    </sheetView>
  </sheetViews>
  <sheetFormatPr defaultColWidth="9.140625" defaultRowHeight="15"/>
  <cols>
    <col min="1" max="1" width="5.00390625" style="105" customWidth="1"/>
    <col min="2" max="2" width="9.7109375" style="105" customWidth="1"/>
    <col min="3" max="3" width="9.140625" style="105" customWidth="1"/>
    <col min="4" max="4" width="11.28125" style="105" customWidth="1"/>
    <col min="5" max="5" width="23.28125" style="105" customWidth="1"/>
    <col min="6" max="6" width="18.140625" style="105" customWidth="1"/>
    <col min="7" max="7" width="2.140625" style="105" customWidth="1"/>
    <col min="8" max="8" width="18.140625" style="105" customWidth="1"/>
    <col min="9" max="9" width="11.57421875" style="105" customWidth="1"/>
    <col min="10" max="16384" width="9.140625" style="105" customWidth="1"/>
  </cols>
  <sheetData>
    <row r="1" spans="2:8" ht="14.25">
      <c r="B1" s="102"/>
      <c r="C1" s="103"/>
      <c r="D1" s="103"/>
      <c r="E1" s="103"/>
      <c r="F1" s="103"/>
      <c r="G1" s="103"/>
      <c r="H1" s="104"/>
    </row>
    <row r="2" spans="2:8" ht="18">
      <c r="B2" s="506" t="s">
        <v>0</v>
      </c>
      <c r="C2" s="507"/>
      <c r="D2" s="507"/>
      <c r="E2" s="507"/>
      <c r="F2" s="507"/>
      <c r="G2" s="507"/>
      <c r="H2" s="508"/>
    </row>
    <row r="3" spans="2:8" ht="14.25">
      <c r="B3" s="509" t="s">
        <v>82</v>
      </c>
      <c r="C3" s="510"/>
      <c r="D3" s="510"/>
      <c r="E3" s="510"/>
      <c r="F3" s="510"/>
      <c r="G3" s="510"/>
      <c r="H3" s="511"/>
    </row>
    <row r="4" spans="2:8" ht="14.25">
      <c r="B4" s="512" t="s">
        <v>2</v>
      </c>
      <c r="C4" s="513"/>
      <c r="D4" s="513"/>
      <c r="E4" s="513"/>
      <c r="F4" s="513"/>
      <c r="G4" s="513"/>
      <c r="H4" s="514"/>
    </row>
    <row r="5" spans="2:8" ht="14.25">
      <c r="B5" s="106"/>
      <c r="C5" s="107"/>
      <c r="D5" s="107"/>
      <c r="E5" s="107"/>
      <c r="F5" s="107"/>
      <c r="G5" s="107"/>
      <c r="H5" s="108"/>
    </row>
    <row r="6" spans="2:11" ht="15.75">
      <c r="B6" s="515" t="s">
        <v>83</v>
      </c>
      <c r="C6" s="516"/>
      <c r="D6" s="516"/>
      <c r="E6" s="516"/>
      <c r="F6" s="516"/>
      <c r="G6" s="516"/>
      <c r="H6" s="517"/>
      <c r="I6" s="109"/>
      <c r="J6" s="110"/>
      <c r="K6" s="110"/>
    </row>
    <row r="7" spans="2:11" ht="15.75">
      <c r="B7" s="515" t="s">
        <v>278</v>
      </c>
      <c r="C7" s="516"/>
      <c r="D7" s="516"/>
      <c r="E7" s="516"/>
      <c r="F7" s="516"/>
      <c r="G7" s="516"/>
      <c r="H7" s="517"/>
      <c r="I7" s="109"/>
      <c r="J7" s="110"/>
      <c r="K7" s="110"/>
    </row>
    <row r="8" spans="2:8" ht="15">
      <c r="B8" s="111"/>
      <c r="C8" s="112"/>
      <c r="D8" s="112"/>
      <c r="E8" s="112"/>
      <c r="F8" s="112"/>
      <c r="G8" s="112"/>
      <c r="H8" s="113"/>
    </row>
    <row r="9" spans="2:8" ht="14.25">
      <c r="B9" s="114"/>
      <c r="C9" s="115"/>
      <c r="D9" s="115"/>
      <c r="E9" s="115"/>
      <c r="F9" s="359"/>
      <c r="G9" s="116"/>
      <c r="H9" s="117"/>
    </row>
    <row r="10" spans="2:8" ht="14.25">
      <c r="B10" s="114"/>
      <c r="C10" s="115"/>
      <c r="D10" s="115"/>
      <c r="E10" s="115"/>
      <c r="F10" s="359"/>
      <c r="G10" s="116"/>
      <c r="H10" s="117"/>
    </row>
    <row r="11" spans="2:8" ht="14.25">
      <c r="B11" s="114"/>
      <c r="C11" s="115"/>
      <c r="D11" s="115"/>
      <c r="E11" s="115"/>
      <c r="F11" s="118" t="s">
        <v>84</v>
      </c>
      <c r="G11" s="116"/>
      <c r="H11" s="117" t="s">
        <v>84</v>
      </c>
    </row>
    <row r="12" spans="2:8" ht="14.25">
      <c r="B12" s="114"/>
      <c r="C12" s="115"/>
      <c r="D12" s="115"/>
      <c r="E12" s="115"/>
      <c r="F12" s="359" t="s">
        <v>279</v>
      </c>
      <c r="G12" s="116"/>
      <c r="H12" s="119" t="s">
        <v>165</v>
      </c>
    </row>
    <row r="13" spans="2:8" ht="14.25">
      <c r="B13" s="120"/>
      <c r="C13" s="115"/>
      <c r="D13" s="115"/>
      <c r="E13" s="115"/>
      <c r="F13" s="360"/>
      <c r="G13" s="121"/>
      <c r="H13" s="122"/>
    </row>
    <row r="14" spans="2:10" ht="15">
      <c r="B14" s="114"/>
      <c r="C14" s="115"/>
      <c r="D14" s="115"/>
      <c r="E14" s="115"/>
      <c r="F14" s="361" t="s">
        <v>50</v>
      </c>
      <c r="G14" s="123"/>
      <c r="H14" s="124" t="s">
        <v>50</v>
      </c>
      <c r="J14" s="125"/>
    </row>
    <row r="15" spans="2:8" ht="15">
      <c r="B15" s="126" t="s">
        <v>85</v>
      </c>
      <c r="C15" s="115"/>
      <c r="D15" s="115"/>
      <c r="E15" s="115"/>
      <c r="F15" s="362"/>
      <c r="G15" s="127"/>
      <c r="H15" s="128"/>
    </row>
    <row r="16" spans="2:8" ht="15">
      <c r="B16" s="126"/>
      <c r="C16" s="115" t="s">
        <v>86</v>
      </c>
      <c r="D16" s="115"/>
      <c r="E16" s="115"/>
      <c r="F16" s="362">
        <v>2684</v>
      </c>
      <c r="G16" s="127"/>
      <c r="H16" s="119">
        <v>2459</v>
      </c>
    </row>
    <row r="17" spans="2:8" ht="15">
      <c r="B17" s="126"/>
      <c r="C17" s="115"/>
      <c r="D17" s="115"/>
      <c r="E17" s="115"/>
      <c r="F17" s="363"/>
      <c r="G17" s="127"/>
      <c r="H17" s="129"/>
    </row>
    <row r="18" spans="2:8" ht="14.25">
      <c r="B18" s="114"/>
      <c r="C18" s="115"/>
      <c r="D18" s="115"/>
      <c r="E18" s="115"/>
      <c r="F18" s="363">
        <f>SUM(F16:F17)</f>
        <v>2684</v>
      </c>
      <c r="G18" s="127"/>
      <c r="H18" s="130">
        <f>SUM(H16:H17)</f>
        <v>2459</v>
      </c>
    </row>
    <row r="19" spans="2:8" ht="14.25">
      <c r="B19" s="114"/>
      <c r="C19" s="115"/>
      <c r="D19" s="115"/>
      <c r="E19" s="115"/>
      <c r="F19" s="131"/>
      <c r="G19" s="127"/>
      <c r="H19" s="132"/>
    </row>
    <row r="20" spans="2:8" ht="15.75" customHeight="1">
      <c r="B20" s="126" t="s">
        <v>87</v>
      </c>
      <c r="C20" s="133"/>
      <c r="D20" s="133"/>
      <c r="E20" s="133"/>
      <c r="F20" s="133"/>
      <c r="G20" s="127"/>
      <c r="H20" s="134"/>
    </row>
    <row r="21" spans="2:8" ht="14.25">
      <c r="B21" s="114"/>
      <c r="C21" s="115" t="s">
        <v>88</v>
      </c>
      <c r="D21" s="115"/>
      <c r="E21" s="135"/>
      <c r="F21" s="131">
        <v>1090</v>
      </c>
      <c r="G21" s="127"/>
      <c r="H21" s="132">
        <v>899</v>
      </c>
    </row>
    <row r="22" spans="2:8" ht="14.25">
      <c r="B22" s="114"/>
      <c r="C22" s="115" t="s">
        <v>89</v>
      </c>
      <c r="D22" s="115"/>
      <c r="E22" s="135"/>
      <c r="F22" s="131">
        <v>3200</v>
      </c>
      <c r="G22" s="127"/>
      <c r="H22" s="132">
        <v>7114</v>
      </c>
    </row>
    <row r="23" spans="2:8" ht="14.25">
      <c r="B23" s="114"/>
      <c r="C23" s="115" t="s">
        <v>90</v>
      </c>
      <c r="D23" s="115"/>
      <c r="E23" s="135"/>
      <c r="F23" s="131">
        <v>2400</v>
      </c>
      <c r="G23" s="127"/>
      <c r="H23" s="132">
        <v>1098</v>
      </c>
    </row>
    <row r="24" spans="2:8" ht="14.25">
      <c r="B24" s="114"/>
      <c r="C24" s="115" t="s">
        <v>91</v>
      </c>
      <c r="D24" s="115"/>
      <c r="E24" s="135"/>
      <c r="F24" s="131">
        <v>8685</v>
      </c>
      <c r="G24" s="127"/>
      <c r="H24" s="132">
        <v>4875</v>
      </c>
    </row>
    <row r="25" spans="2:8" ht="14.25">
      <c r="B25" s="114"/>
      <c r="C25" s="115" t="s">
        <v>92</v>
      </c>
      <c r="D25" s="115"/>
      <c r="E25" s="135"/>
      <c r="F25" s="131">
        <v>566</v>
      </c>
      <c r="G25" s="127"/>
      <c r="H25" s="132">
        <v>3</v>
      </c>
    </row>
    <row r="26" spans="2:8" ht="14.25">
      <c r="B26" s="114"/>
      <c r="C26" s="115" t="s">
        <v>93</v>
      </c>
      <c r="D26" s="115"/>
      <c r="E26" s="135"/>
      <c r="F26" s="131">
        <v>0</v>
      </c>
      <c r="G26" s="127"/>
      <c r="H26" s="132">
        <v>83</v>
      </c>
    </row>
    <row r="27" spans="2:8" ht="14.25">
      <c r="B27" s="114"/>
      <c r="C27" s="115" t="s">
        <v>94</v>
      </c>
      <c r="D27" s="115"/>
      <c r="E27" s="135"/>
      <c r="F27" s="131">
        <v>1322</v>
      </c>
      <c r="G27" s="127"/>
      <c r="H27" s="132">
        <v>1736</v>
      </c>
    </row>
    <row r="28" spans="2:8" ht="14.25">
      <c r="B28" s="114"/>
      <c r="C28" s="115" t="s">
        <v>95</v>
      </c>
      <c r="D28" s="115"/>
      <c r="E28" s="135"/>
      <c r="F28" s="131">
        <v>4692</v>
      </c>
      <c r="G28" s="127"/>
      <c r="H28" s="132">
        <v>7602</v>
      </c>
    </row>
    <row r="29" spans="2:8" ht="14.25">
      <c r="B29" s="114"/>
      <c r="C29" s="115"/>
      <c r="D29" s="115"/>
      <c r="E29" s="115"/>
      <c r="F29" s="364">
        <f>SUM(F21:F28)</f>
        <v>21955</v>
      </c>
      <c r="G29" s="127"/>
      <c r="H29" s="136">
        <f>SUM(H21:H28)</f>
        <v>23410</v>
      </c>
    </row>
    <row r="30" spans="2:8" ht="14.25">
      <c r="B30" s="114"/>
      <c r="C30" s="115"/>
      <c r="D30" s="115"/>
      <c r="E30" s="115"/>
      <c r="F30" s="131"/>
      <c r="G30" s="127"/>
      <c r="H30" s="132"/>
    </row>
    <row r="31" spans="2:8" ht="15">
      <c r="B31" s="126" t="s">
        <v>96</v>
      </c>
      <c r="C31" s="115"/>
      <c r="D31" s="115"/>
      <c r="E31" s="115"/>
      <c r="F31" s="365"/>
      <c r="G31" s="127"/>
      <c r="H31" s="134"/>
    </row>
    <row r="32" spans="2:8" ht="15">
      <c r="B32" s="126"/>
      <c r="C32" s="115" t="s">
        <v>97</v>
      </c>
      <c r="D32" s="115"/>
      <c r="E32" s="115"/>
      <c r="F32" s="131">
        <v>1007</v>
      </c>
      <c r="G32" s="127"/>
      <c r="H32" s="132">
        <v>863</v>
      </c>
    </row>
    <row r="33" spans="2:8" ht="14.25">
      <c r="B33" s="114"/>
      <c r="C33" s="115" t="s">
        <v>98</v>
      </c>
      <c r="D33" s="115"/>
      <c r="E33" s="135"/>
      <c r="F33" s="131">
        <v>4119</v>
      </c>
      <c r="G33" s="127"/>
      <c r="H33" s="132">
        <v>2341</v>
      </c>
    </row>
    <row r="34" spans="2:8" ht="14.25">
      <c r="B34" s="114"/>
      <c r="C34" s="115" t="s">
        <v>99</v>
      </c>
      <c r="D34" s="115"/>
      <c r="E34" s="135"/>
      <c r="F34" s="131">
        <v>0</v>
      </c>
      <c r="G34" s="127"/>
      <c r="H34" s="132">
        <v>3</v>
      </c>
    </row>
    <row r="35" spans="2:8" ht="14.25">
      <c r="B35" s="114"/>
      <c r="C35" s="115" t="s">
        <v>199</v>
      </c>
      <c r="D35" s="115"/>
      <c r="E35" s="135"/>
      <c r="F35" s="131">
        <v>0</v>
      </c>
      <c r="G35" s="127"/>
      <c r="H35" s="132">
        <v>1503</v>
      </c>
    </row>
    <row r="36" spans="2:8" ht="14.25">
      <c r="B36" s="114"/>
      <c r="C36" s="115" t="s">
        <v>211</v>
      </c>
      <c r="D36" s="115"/>
      <c r="E36" s="135"/>
      <c r="F36" s="131">
        <v>62</v>
      </c>
      <c r="G36" s="127"/>
      <c r="H36" s="132">
        <v>62</v>
      </c>
    </row>
    <row r="37" spans="2:8" ht="14.25">
      <c r="B37" s="114"/>
      <c r="C37" s="137"/>
      <c r="D37" s="137"/>
      <c r="E37" s="137"/>
      <c r="F37" s="364">
        <f>SUM(F32:F36)</f>
        <v>5188</v>
      </c>
      <c r="G37" s="127"/>
      <c r="H37" s="136">
        <f>SUM(H32:H36)</f>
        <v>4772</v>
      </c>
    </row>
    <row r="38" spans="2:8" ht="14.25">
      <c r="B38" s="114"/>
      <c r="C38" s="137"/>
      <c r="D38" s="137"/>
      <c r="E38" s="137"/>
      <c r="F38" s="365"/>
      <c r="G38" s="127"/>
      <c r="H38" s="134"/>
    </row>
    <row r="39" spans="2:8" ht="15">
      <c r="B39" s="126" t="s">
        <v>100</v>
      </c>
      <c r="C39" s="115"/>
      <c r="D39" s="115"/>
      <c r="E39" s="115"/>
      <c r="F39" s="364">
        <f>SUM(F29-F37)</f>
        <v>16767</v>
      </c>
      <c r="G39" s="127"/>
      <c r="H39" s="136">
        <f>SUM(H29-H37)</f>
        <v>18638</v>
      </c>
    </row>
    <row r="40" spans="2:8" ht="15">
      <c r="B40" s="126"/>
      <c r="C40" s="115"/>
      <c r="D40" s="115"/>
      <c r="E40" s="115"/>
      <c r="F40" s="365"/>
      <c r="G40" s="127"/>
      <c r="H40" s="134"/>
    </row>
    <row r="41" spans="2:8" ht="15.75" thickBot="1">
      <c r="B41" s="114"/>
      <c r="C41" s="115"/>
      <c r="D41" s="115"/>
      <c r="E41" s="115"/>
      <c r="F41" s="366">
        <f>SUM(F18+F39)</f>
        <v>19451</v>
      </c>
      <c r="G41" s="138"/>
      <c r="H41" s="139">
        <f>SUM(H18+H39)</f>
        <v>21097</v>
      </c>
    </row>
    <row r="42" spans="2:8" ht="15" thickTop="1">
      <c r="B42" s="114"/>
      <c r="C42" s="115"/>
      <c r="D42" s="115"/>
      <c r="E42" s="115"/>
      <c r="F42" s="365"/>
      <c r="G42" s="127"/>
      <c r="H42" s="134"/>
    </row>
    <row r="43" spans="2:8" ht="15">
      <c r="B43" s="126" t="s">
        <v>101</v>
      </c>
      <c r="C43" s="115"/>
      <c r="D43" s="115"/>
      <c r="E43" s="115"/>
      <c r="F43" s="131"/>
      <c r="G43" s="127"/>
      <c r="H43" s="140"/>
    </row>
    <row r="44" spans="2:8" ht="14.25">
      <c r="B44" s="114"/>
      <c r="C44" s="115" t="s">
        <v>102</v>
      </c>
      <c r="D44" s="115"/>
      <c r="E44" s="115"/>
      <c r="F44" s="131">
        <v>30000</v>
      </c>
      <c r="G44" s="127"/>
      <c r="H44" s="132">
        <v>30000</v>
      </c>
    </row>
    <row r="45" spans="2:8" ht="14.25">
      <c r="B45" s="120"/>
      <c r="C45" s="115" t="s">
        <v>103</v>
      </c>
      <c r="D45" s="115"/>
      <c r="E45" s="115"/>
      <c r="F45" s="131">
        <v>-12464</v>
      </c>
      <c r="G45" s="127"/>
      <c r="H45" s="132">
        <v>-11243</v>
      </c>
    </row>
    <row r="46" spans="2:8" ht="14.25">
      <c r="B46" s="120"/>
      <c r="C46" s="115" t="s">
        <v>104</v>
      </c>
      <c r="D46" s="135"/>
      <c r="E46" s="135"/>
      <c r="F46" s="363">
        <v>1734</v>
      </c>
      <c r="G46" s="127"/>
      <c r="H46" s="129">
        <v>2113</v>
      </c>
    </row>
    <row r="47" spans="2:11" ht="14.25">
      <c r="B47" s="120"/>
      <c r="C47" s="115"/>
      <c r="D47" s="135"/>
      <c r="E47" s="135"/>
      <c r="F47" s="131"/>
      <c r="G47" s="127"/>
      <c r="H47" s="122"/>
      <c r="K47" s="197"/>
    </row>
    <row r="48" spans="2:8" ht="14.25">
      <c r="B48" s="120"/>
      <c r="C48" s="115" t="s">
        <v>105</v>
      </c>
      <c r="D48" s="135"/>
      <c r="E48" s="135"/>
      <c r="F48" s="367">
        <f>SUM(F44:F46)</f>
        <v>19270</v>
      </c>
      <c r="G48" s="127"/>
      <c r="H48" s="132">
        <f>SUM(H44:H46)</f>
        <v>20870</v>
      </c>
    </row>
    <row r="49" spans="2:8" ht="14.25">
      <c r="B49" s="120"/>
      <c r="C49" s="115" t="s">
        <v>106</v>
      </c>
      <c r="D49" s="135"/>
      <c r="E49" s="135"/>
      <c r="F49" s="363">
        <v>0</v>
      </c>
      <c r="G49" s="127"/>
      <c r="H49" s="129">
        <v>0</v>
      </c>
    </row>
    <row r="50" spans="2:8" ht="14.25">
      <c r="B50" s="120"/>
      <c r="C50" s="115"/>
      <c r="D50" s="135"/>
      <c r="E50" s="135"/>
      <c r="F50" s="131"/>
      <c r="G50" s="127"/>
      <c r="H50" s="132"/>
    </row>
    <row r="51" spans="2:8" ht="14.25">
      <c r="B51" s="120"/>
      <c r="C51" s="115" t="s">
        <v>107</v>
      </c>
      <c r="D51" s="135"/>
      <c r="E51" s="135"/>
      <c r="F51" s="367">
        <f>SUM(F48:F49)</f>
        <v>19270</v>
      </c>
      <c r="G51" s="127"/>
      <c r="H51" s="132">
        <f>SUM(H48:H49)</f>
        <v>20870</v>
      </c>
    </row>
    <row r="52" spans="2:8" ht="14.25">
      <c r="B52" s="120"/>
      <c r="C52" s="115"/>
      <c r="D52" s="135"/>
      <c r="E52" s="135"/>
      <c r="F52" s="131"/>
      <c r="G52" s="127"/>
      <c r="H52" s="132"/>
    </row>
    <row r="53" spans="2:8" ht="14.25">
      <c r="B53" s="120"/>
      <c r="C53" s="115" t="s">
        <v>108</v>
      </c>
      <c r="D53" s="135"/>
      <c r="E53" s="135"/>
      <c r="F53" s="131"/>
      <c r="G53" s="127"/>
      <c r="H53" s="132"/>
    </row>
    <row r="54" spans="2:8" ht="14.25">
      <c r="B54" s="120"/>
      <c r="C54" s="115" t="s">
        <v>109</v>
      </c>
      <c r="D54" s="135"/>
      <c r="E54" s="135"/>
      <c r="F54" s="131">
        <v>0</v>
      </c>
      <c r="G54" s="127"/>
      <c r="H54" s="132">
        <v>0</v>
      </c>
    </row>
    <row r="55" spans="2:8" ht="14.25">
      <c r="B55" s="120"/>
      <c r="C55" s="115" t="s">
        <v>211</v>
      </c>
      <c r="D55" s="135"/>
      <c r="E55" s="135"/>
      <c r="F55" s="131">
        <v>181</v>
      </c>
      <c r="G55" s="127"/>
      <c r="H55" s="132">
        <v>227</v>
      </c>
    </row>
    <row r="56" spans="2:8" ht="14.25">
      <c r="B56" s="120"/>
      <c r="C56" s="115"/>
      <c r="D56" s="135"/>
      <c r="E56" s="135"/>
      <c r="F56" s="364">
        <f>SUM(F54:F55)</f>
        <v>181</v>
      </c>
      <c r="G56" s="127"/>
      <c r="H56" s="141">
        <f>SUM(H54:H55)</f>
        <v>227</v>
      </c>
    </row>
    <row r="57" spans="2:8" ht="14.25">
      <c r="B57" s="120"/>
      <c r="C57" s="115"/>
      <c r="D57" s="135"/>
      <c r="E57" s="135"/>
      <c r="F57" s="131"/>
      <c r="G57" s="127"/>
      <c r="H57" s="132"/>
    </row>
    <row r="58" spans="2:8" ht="15.75" thickBot="1">
      <c r="B58" s="120"/>
      <c r="C58" s="115"/>
      <c r="D58" s="115"/>
      <c r="E58" s="115"/>
      <c r="F58" s="366">
        <f>F51+F56</f>
        <v>19451</v>
      </c>
      <c r="G58" s="127"/>
      <c r="H58" s="139">
        <f>H51+H56</f>
        <v>21097</v>
      </c>
    </row>
    <row r="59" spans="2:8" ht="15" thickTop="1">
      <c r="B59" s="120"/>
      <c r="C59" s="115"/>
      <c r="D59" s="115"/>
      <c r="E59" s="115"/>
      <c r="F59" s="131"/>
      <c r="G59" s="127"/>
      <c r="H59" s="140"/>
    </row>
    <row r="60" spans="2:8" ht="14.25">
      <c r="B60" s="114"/>
      <c r="C60" s="115"/>
      <c r="D60" s="115"/>
      <c r="E60" s="115"/>
      <c r="F60" s="142"/>
      <c r="G60" s="143"/>
      <c r="H60" s="122"/>
    </row>
    <row r="61" spans="2:9" ht="15">
      <c r="B61" s="144" t="s">
        <v>110</v>
      </c>
      <c r="C61" s="145"/>
      <c r="D61" s="145"/>
      <c r="E61" s="145"/>
      <c r="F61" s="142"/>
      <c r="G61" s="146"/>
      <c r="H61" s="122"/>
      <c r="I61" s="142"/>
    </row>
    <row r="62" spans="2:9" ht="15">
      <c r="B62" s="126" t="s">
        <v>111</v>
      </c>
      <c r="C62" s="115"/>
      <c r="D62" s="115"/>
      <c r="E62" s="115"/>
      <c r="F62" s="368">
        <f>ROUND((F41-F56)/F44*10,2)</f>
        <v>6.42</v>
      </c>
      <c r="G62" s="147"/>
      <c r="H62" s="321">
        <f>ROUND((H41-H56)/H44*10,2)</f>
        <v>6.96</v>
      </c>
      <c r="I62" s="148"/>
    </row>
    <row r="63" spans="2:9" ht="14.25">
      <c r="B63" s="149"/>
      <c r="C63" s="150"/>
      <c r="D63" s="150"/>
      <c r="E63" s="150"/>
      <c r="F63" s="151"/>
      <c r="G63" s="151"/>
      <c r="H63" s="152"/>
      <c r="I63" s="148"/>
    </row>
    <row r="64" spans="2:8" ht="14.25">
      <c r="B64" s="153"/>
      <c r="C64" s="154"/>
      <c r="D64" s="155"/>
      <c r="E64" s="155"/>
      <c r="F64" s="156"/>
      <c r="G64" s="156"/>
      <c r="H64" s="157"/>
    </row>
    <row r="65" spans="2:13" ht="47.25" customHeight="1">
      <c r="B65" s="503" t="s">
        <v>198</v>
      </c>
      <c r="C65" s="504"/>
      <c r="D65" s="504"/>
      <c r="E65" s="504"/>
      <c r="F65" s="504"/>
      <c r="G65" s="504"/>
      <c r="H65" s="505"/>
      <c r="I65" s="158"/>
      <c r="J65" s="158"/>
      <c r="K65" s="158"/>
      <c r="L65" s="158"/>
      <c r="M65" s="158"/>
    </row>
    <row r="66" spans="2:8" ht="14.25">
      <c r="B66" s="133"/>
      <c r="C66" s="118"/>
      <c r="D66" s="115"/>
      <c r="E66" s="115"/>
      <c r="F66" s="127"/>
      <c r="G66" s="127"/>
      <c r="H66" s="159"/>
    </row>
    <row r="67" spans="2:8" ht="14.25">
      <c r="B67" s="133"/>
      <c r="C67" s="118"/>
      <c r="D67" s="115"/>
      <c r="E67" s="115"/>
      <c r="F67" s="127"/>
      <c r="G67" s="127"/>
      <c r="H67" s="159"/>
    </row>
    <row r="68" spans="2:8" ht="14.25">
      <c r="B68" s="133"/>
      <c r="C68" s="118"/>
      <c r="D68" s="115"/>
      <c r="E68" s="115"/>
      <c r="F68" s="127"/>
      <c r="G68" s="127"/>
      <c r="H68" s="159"/>
    </row>
    <row r="69" spans="2:8" ht="14.25">
      <c r="B69" s="133"/>
      <c r="C69" s="118"/>
      <c r="D69" s="115"/>
      <c r="E69" s="115"/>
      <c r="F69" s="127"/>
      <c r="G69" s="127"/>
      <c r="H69" s="159"/>
    </row>
    <row r="70" spans="2:8" ht="14.25">
      <c r="B70" s="133"/>
      <c r="C70" s="118"/>
      <c r="D70" s="115"/>
      <c r="E70" s="115"/>
      <c r="F70" s="127"/>
      <c r="G70" s="127"/>
      <c r="H70" s="159"/>
    </row>
    <row r="71" spans="2:8" ht="14.25">
      <c r="B71" s="133"/>
      <c r="C71" s="118"/>
      <c r="D71" s="115"/>
      <c r="E71" s="115"/>
      <c r="F71" s="127"/>
      <c r="G71" s="127"/>
      <c r="H71" s="159"/>
    </row>
    <row r="72" spans="2:8" ht="14.25">
      <c r="B72" s="133"/>
      <c r="C72" s="118"/>
      <c r="D72" s="115"/>
      <c r="E72" s="115"/>
      <c r="F72" s="127"/>
      <c r="G72" s="127"/>
      <c r="H72" s="159"/>
    </row>
    <row r="73" spans="2:8" ht="14.25">
      <c r="B73" s="133"/>
      <c r="C73" s="118"/>
      <c r="D73" s="115"/>
      <c r="E73" s="115"/>
      <c r="F73" s="127"/>
      <c r="G73" s="127"/>
      <c r="H73" s="159"/>
    </row>
    <row r="74" spans="2:8" ht="14.25">
      <c r="B74" s="133"/>
      <c r="C74" s="118"/>
      <c r="D74" s="115"/>
      <c r="E74" s="115"/>
      <c r="F74" s="127"/>
      <c r="G74" s="127"/>
      <c r="H74" s="159"/>
    </row>
    <row r="75" spans="2:8" ht="14.25">
      <c r="B75" s="133"/>
      <c r="C75" s="118"/>
      <c r="D75" s="115"/>
      <c r="E75" s="115"/>
      <c r="F75" s="127"/>
      <c r="G75" s="127"/>
      <c r="H75" s="159"/>
    </row>
    <row r="76" spans="2:8" ht="14.25">
      <c r="B76" s="133"/>
      <c r="C76" s="118"/>
      <c r="D76" s="115"/>
      <c r="E76" s="115"/>
      <c r="F76" s="127"/>
      <c r="G76" s="127"/>
      <c r="H76" s="159"/>
    </row>
    <row r="77" spans="2:8" ht="14.25">
      <c r="B77" s="133"/>
      <c r="C77" s="115"/>
      <c r="D77" s="115"/>
      <c r="E77" s="115"/>
      <c r="F77" s="127"/>
      <c r="G77" s="127"/>
      <c r="H77" s="159"/>
    </row>
    <row r="78" spans="2:8" ht="14.25">
      <c r="B78" s="133"/>
      <c r="C78" s="115"/>
      <c r="D78" s="115"/>
      <c r="E78" s="115"/>
      <c r="F78" s="127"/>
      <c r="G78" s="127"/>
      <c r="H78" s="159"/>
    </row>
    <row r="79" spans="2:8" ht="14.25">
      <c r="B79" s="133"/>
      <c r="C79" s="115"/>
      <c r="D79" s="115"/>
      <c r="E79" s="115"/>
      <c r="F79" s="127"/>
      <c r="G79" s="127"/>
      <c r="H79" s="159"/>
    </row>
    <row r="80" spans="2:8" ht="14.25">
      <c r="B80" s="133"/>
      <c r="C80" s="115"/>
      <c r="D80" s="115"/>
      <c r="E80" s="115"/>
      <c r="F80" s="127"/>
      <c r="G80" s="127"/>
      <c r="H80" s="159"/>
    </row>
    <row r="81" spans="2:8" ht="14.25">
      <c r="B81" s="133"/>
      <c r="C81" s="115"/>
      <c r="D81" s="115"/>
      <c r="E81" s="115"/>
      <c r="F81" s="127"/>
      <c r="G81" s="127"/>
      <c r="H81" s="159"/>
    </row>
    <row r="82" spans="2:8" ht="14.25">
      <c r="B82" s="133"/>
      <c r="C82" s="115"/>
      <c r="D82" s="115"/>
      <c r="E82" s="115"/>
      <c r="F82" s="127"/>
      <c r="G82" s="127"/>
      <c r="H82" s="159"/>
    </row>
    <row r="83" spans="2:8" ht="14.25">
      <c r="B83" s="133"/>
      <c r="C83" s="115"/>
      <c r="D83" s="115"/>
      <c r="E83" s="115"/>
      <c r="F83" s="127"/>
      <c r="G83" s="127"/>
      <c r="H83" s="159"/>
    </row>
    <row r="84" spans="2:8" ht="14.25">
      <c r="B84" s="133"/>
      <c r="C84" s="115"/>
      <c r="D84" s="115"/>
      <c r="E84" s="115"/>
      <c r="F84" s="127"/>
      <c r="G84" s="127"/>
      <c r="H84" s="159"/>
    </row>
    <row r="85" spans="2:8" ht="14.25">
      <c r="B85" s="133"/>
      <c r="C85" s="115"/>
      <c r="D85" s="115"/>
      <c r="E85" s="115"/>
      <c r="F85" s="127"/>
      <c r="G85" s="127"/>
      <c r="H85" s="159"/>
    </row>
    <row r="86" spans="2:8" ht="14.25">
      <c r="B86" s="133"/>
      <c r="C86" s="115"/>
      <c r="D86" s="115"/>
      <c r="E86" s="115"/>
      <c r="F86" s="127"/>
      <c r="G86" s="127"/>
      <c r="H86" s="159"/>
    </row>
    <row r="87" spans="2:8" ht="14.25">
      <c r="B87" s="133"/>
      <c r="C87" s="115"/>
      <c r="D87" s="115"/>
      <c r="E87" s="115"/>
      <c r="F87" s="127"/>
      <c r="G87" s="127"/>
      <c r="H87" s="159"/>
    </row>
    <row r="88" spans="2:8" ht="14.25">
      <c r="B88" s="133"/>
      <c r="C88" s="115"/>
      <c r="D88" s="115"/>
      <c r="E88" s="115"/>
      <c r="F88" s="127"/>
      <c r="G88" s="127"/>
      <c r="H88" s="159"/>
    </row>
    <row r="89" spans="2:8" ht="14.25">
      <c r="B89" s="133"/>
      <c r="C89" s="115"/>
      <c r="D89" s="115"/>
      <c r="E89" s="115"/>
      <c r="F89" s="127"/>
      <c r="G89" s="127"/>
      <c r="H89" s="159"/>
    </row>
    <row r="90" spans="2:8" ht="14.25">
      <c r="B90" s="133"/>
      <c r="C90" s="115"/>
      <c r="D90" s="115"/>
      <c r="E90" s="115"/>
      <c r="F90" s="127"/>
      <c r="G90" s="127"/>
      <c r="H90" s="159"/>
    </row>
    <row r="91" spans="2:8" ht="14.25">
      <c r="B91" s="133"/>
      <c r="C91" s="115"/>
      <c r="D91" s="115"/>
      <c r="E91" s="115"/>
      <c r="F91" s="127"/>
      <c r="G91" s="127"/>
      <c r="H91" s="159"/>
    </row>
    <row r="92" spans="2:8" ht="14.25">
      <c r="B92" s="133"/>
      <c r="C92" s="115"/>
      <c r="D92" s="115"/>
      <c r="E92" s="115"/>
      <c r="F92" s="127"/>
      <c r="G92" s="127"/>
      <c r="H92" s="159"/>
    </row>
    <row r="93" spans="2:8" ht="14.25">
      <c r="B93" s="133"/>
      <c r="C93" s="115"/>
      <c r="D93" s="115"/>
      <c r="E93" s="115"/>
      <c r="F93" s="127"/>
      <c r="G93" s="127"/>
      <c r="H93" s="159"/>
    </row>
    <row r="94" spans="2:8" ht="14.25">
      <c r="B94" s="133"/>
      <c r="C94" s="115"/>
      <c r="D94" s="115"/>
      <c r="E94" s="115"/>
      <c r="F94" s="127"/>
      <c r="G94" s="127"/>
      <c r="H94" s="159"/>
    </row>
  </sheetData>
  <sheetProtection/>
  <mergeCells count="6">
    <mergeCell ref="B65:H65"/>
    <mergeCell ref="B2:H2"/>
    <mergeCell ref="B3:H3"/>
    <mergeCell ref="B4:H4"/>
    <mergeCell ref="B6:H6"/>
    <mergeCell ref="B7:H7"/>
  </mergeCells>
  <printOptions/>
  <pageMargins left="0.69488189" right="0.236220472440945" top="0.196850393700787" bottom="0.196850393700787" header="0" footer="0"/>
  <pageSetup fitToHeight="1" fitToWidth="1" horizontalDpi="300" verticalDpi="300" orientation="portrait" scale="80" r:id="rId1"/>
</worksheet>
</file>

<file path=xl/worksheets/sheet2.xml><?xml version="1.0" encoding="utf-8"?>
<worksheet xmlns="http://schemas.openxmlformats.org/spreadsheetml/2006/main" xmlns:r="http://schemas.openxmlformats.org/officeDocument/2006/relationships">
  <sheetPr>
    <pageSetUpPr fitToPage="1"/>
  </sheetPr>
  <dimension ref="A1:K60"/>
  <sheetViews>
    <sheetView zoomScaleSheetLayoutView="75" zoomScalePageLayoutView="0" workbookViewId="0" topLeftCell="A13">
      <selection activeCell="H30" sqref="H30"/>
    </sheetView>
  </sheetViews>
  <sheetFormatPr defaultColWidth="9.140625" defaultRowHeight="15"/>
  <cols>
    <col min="1" max="1" width="6.421875" style="163" customWidth="1"/>
    <col min="2" max="2" width="39.00390625" style="163" customWidth="1"/>
    <col min="3" max="4" width="17.8515625" style="163" customWidth="1"/>
    <col min="5" max="5" width="2.00390625" style="163" customWidth="1"/>
    <col min="6" max="6" width="17.8515625" style="437" customWidth="1"/>
    <col min="7" max="7" width="17.8515625" style="163" customWidth="1"/>
    <col min="8" max="8" width="13.7109375" style="163" customWidth="1"/>
    <col min="9" max="9" width="12.7109375" style="163" customWidth="1"/>
    <col min="10" max="10" width="9.140625" style="163" customWidth="1"/>
    <col min="11" max="11" width="10.28125" style="163" bestFit="1" customWidth="1"/>
    <col min="12" max="16384" width="9.140625" style="163" customWidth="1"/>
  </cols>
  <sheetData>
    <row r="1" spans="1:7" ht="12.75">
      <c r="A1" s="160"/>
      <c r="B1" s="161"/>
      <c r="C1" s="161"/>
      <c r="D1" s="161"/>
      <c r="E1" s="161"/>
      <c r="F1" s="418"/>
      <c r="G1" s="162"/>
    </row>
    <row r="2" spans="1:7" ht="12.75">
      <c r="A2" s="164"/>
      <c r="B2" s="165"/>
      <c r="C2" s="165"/>
      <c r="D2" s="165"/>
      <c r="E2" s="165"/>
      <c r="F2" s="419"/>
      <c r="G2" s="166"/>
    </row>
    <row r="3" spans="1:7" ht="18">
      <c r="A3" s="506" t="s">
        <v>0</v>
      </c>
      <c r="B3" s="507"/>
      <c r="C3" s="507"/>
      <c r="D3" s="507"/>
      <c r="E3" s="507"/>
      <c r="F3" s="507"/>
      <c r="G3" s="508"/>
    </row>
    <row r="4" spans="1:8" ht="14.25">
      <c r="A4" s="509" t="s">
        <v>82</v>
      </c>
      <c r="B4" s="510"/>
      <c r="C4" s="510"/>
      <c r="D4" s="510"/>
      <c r="E4" s="510"/>
      <c r="F4" s="510"/>
      <c r="G4" s="511"/>
      <c r="H4" s="167"/>
    </row>
    <row r="5" spans="1:8" ht="14.25">
      <c r="A5" s="512" t="s">
        <v>2</v>
      </c>
      <c r="B5" s="513"/>
      <c r="C5" s="513"/>
      <c r="D5" s="513"/>
      <c r="E5" s="513"/>
      <c r="F5" s="513"/>
      <c r="G5" s="514"/>
      <c r="H5" s="167"/>
    </row>
    <row r="6" spans="1:8" ht="14.25">
      <c r="A6" s="168"/>
      <c r="B6" s="8"/>
      <c r="C6" s="8"/>
      <c r="D6" s="8"/>
      <c r="E6" s="8"/>
      <c r="F6" s="420"/>
      <c r="G6" s="169"/>
      <c r="H6" s="167"/>
    </row>
    <row r="7" spans="1:7" ht="16.5" customHeight="1">
      <c r="A7" s="518" t="s">
        <v>273</v>
      </c>
      <c r="B7" s="519"/>
      <c r="C7" s="519"/>
      <c r="D7" s="519"/>
      <c r="E7" s="519"/>
      <c r="F7" s="519"/>
      <c r="G7" s="520"/>
    </row>
    <row r="8" spans="1:7" ht="17.25" customHeight="1">
      <c r="A8" s="521" t="s">
        <v>280</v>
      </c>
      <c r="B8" s="522"/>
      <c r="C8" s="522"/>
      <c r="D8" s="522"/>
      <c r="E8" s="522"/>
      <c r="F8" s="522"/>
      <c r="G8" s="523"/>
    </row>
    <row r="9" spans="1:7" ht="17.25" customHeight="1">
      <c r="A9" s="170"/>
      <c r="B9" s="171"/>
      <c r="C9" s="171"/>
      <c r="D9" s="171"/>
      <c r="E9" s="171"/>
      <c r="F9" s="421"/>
      <c r="G9" s="172"/>
    </row>
    <row r="10" spans="1:8" s="105" customFormat="1" ht="16.5">
      <c r="A10" s="173"/>
      <c r="B10" s="174"/>
      <c r="C10" s="175" t="s">
        <v>112</v>
      </c>
      <c r="D10" s="175" t="s">
        <v>112</v>
      </c>
      <c r="E10" s="176"/>
      <c r="F10" s="422" t="s">
        <v>112</v>
      </c>
      <c r="G10" s="175" t="s">
        <v>112</v>
      </c>
      <c r="H10" s="174"/>
    </row>
    <row r="11" spans="1:8" s="105" customFormat="1" ht="14.25">
      <c r="A11" s="177"/>
      <c r="B11" s="142"/>
      <c r="C11" s="142"/>
      <c r="D11" s="142"/>
      <c r="E11" s="142"/>
      <c r="F11" s="423"/>
      <c r="G11" s="122"/>
      <c r="H11" s="142"/>
    </row>
    <row r="12" spans="1:8" s="105" customFormat="1" ht="15" customHeight="1">
      <c r="A12" s="177"/>
      <c r="B12" s="142"/>
      <c r="C12" s="524" t="s">
        <v>113</v>
      </c>
      <c r="D12" s="525"/>
      <c r="E12" s="178"/>
      <c r="F12" s="525" t="s">
        <v>114</v>
      </c>
      <c r="G12" s="526"/>
      <c r="H12" s="142"/>
    </row>
    <row r="13" spans="1:7" s="105" customFormat="1" ht="15" customHeight="1">
      <c r="A13" s="177"/>
      <c r="B13" s="142"/>
      <c r="C13" s="179" t="s">
        <v>115</v>
      </c>
      <c r="D13" s="180" t="s">
        <v>116</v>
      </c>
      <c r="E13" s="142"/>
      <c r="F13" s="424" t="s">
        <v>115</v>
      </c>
      <c r="G13" s="179" t="s">
        <v>117</v>
      </c>
    </row>
    <row r="14" spans="1:7" s="105" customFormat="1" ht="14.25">
      <c r="A14" s="177"/>
      <c r="B14" s="142"/>
      <c r="C14" s="181" t="s">
        <v>118</v>
      </c>
      <c r="D14" s="182" t="s">
        <v>119</v>
      </c>
      <c r="E14" s="142"/>
      <c r="F14" s="425" t="s">
        <v>120</v>
      </c>
      <c r="G14" s="181" t="s">
        <v>119</v>
      </c>
    </row>
    <row r="15" spans="1:8" s="105" customFormat="1" ht="15">
      <c r="A15" s="183"/>
      <c r="B15" s="174"/>
      <c r="C15" s="184" t="s">
        <v>121</v>
      </c>
      <c r="D15" s="185" t="s">
        <v>121</v>
      </c>
      <c r="E15" s="176"/>
      <c r="F15" s="426" t="s">
        <v>122</v>
      </c>
      <c r="G15" s="184" t="s">
        <v>123</v>
      </c>
      <c r="H15" s="186"/>
    </row>
    <row r="16" spans="1:8" s="105" customFormat="1" ht="15">
      <c r="A16" s="173"/>
      <c r="B16" s="187"/>
      <c r="C16" s="369" t="s">
        <v>279</v>
      </c>
      <c r="D16" s="132" t="s">
        <v>281</v>
      </c>
      <c r="E16" s="176"/>
      <c r="F16" s="427" t="str">
        <f>C16</f>
        <v>30.9.2012</v>
      </c>
      <c r="G16" s="132" t="str">
        <f>D16</f>
        <v>30.9.2011</v>
      </c>
      <c r="H16" s="186"/>
    </row>
    <row r="17" spans="1:11" s="105" customFormat="1" ht="15">
      <c r="A17" s="173"/>
      <c r="B17" s="188"/>
      <c r="C17" s="189" t="s">
        <v>50</v>
      </c>
      <c r="D17" s="190" t="s">
        <v>50</v>
      </c>
      <c r="E17" s="191"/>
      <c r="F17" s="428" t="s">
        <v>50</v>
      </c>
      <c r="G17" s="189" t="s">
        <v>50</v>
      </c>
      <c r="I17" s="125"/>
      <c r="K17" s="125"/>
    </row>
    <row r="18" spans="1:9" s="105" customFormat="1" ht="15">
      <c r="A18" s="173"/>
      <c r="B18" s="192"/>
      <c r="C18" s="193"/>
      <c r="D18" s="194"/>
      <c r="E18" s="192"/>
      <c r="F18" s="429"/>
      <c r="G18" s="193"/>
      <c r="I18" s="142"/>
    </row>
    <row r="19" spans="1:11" s="105" customFormat="1" ht="15">
      <c r="A19" s="183" t="s">
        <v>51</v>
      </c>
      <c r="B19" s="187"/>
      <c r="C19" s="195">
        <v>2560</v>
      </c>
      <c r="D19" s="195">
        <v>3985</v>
      </c>
      <c r="E19" s="196"/>
      <c r="F19" s="430">
        <v>8666</v>
      </c>
      <c r="G19" s="195">
        <v>8179</v>
      </c>
      <c r="I19" s="131"/>
      <c r="K19" s="197"/>
    </row>
    <row r="20" spans="1:11" s="105" customFormat="1" ht="15">
      <c r="A20" s="173" t="s">
        <v>124</v>
      </c>
      <c r="B20" s="187"/>
      <c r="C20" s="198">
        <v>-2192</v>
      </c>
      <c r="D20" s="198">
        <v>-3966</v>
      </c>
      <c r="E20" s="196"/>
      <c r="F20" s="430">
        <v>-7673</v>
      </c>
      <c r="G20" s="198">
        <v>-7400</v>
      </c>
      <c r="I20" s="131"/>
      <c r="K20" s="197"/>
    </row>
    <row r="21" spans="1:11" s="105" customFormat="1" ht="15">
      <c r="A21" s="183"/>
      <c r="B21" s="187"/>
      <c r="C21" s="199"/>
      <c r="D21" s="199"/>
      <c r="E21" s="196"/>
      <c r="F21" s="375"/>
      <c r="G21" s="199"/>
      <c r="I21" s="131"/>
      <c r="K21" s="197"/>
    </row>
    <row r="22" spans="1:11" s="105" customFormat="1" ht="15">
      <c r="A22" s="183" t="s">
        <v>275</v>
      </c>
      <c r="B22" s="187"/>
      <c r="C22" s="200">
        <f>SUM(C19:C21)</f>
        <v>368</v>
      </c>
      <c r="D22" s="195">
        <f>SUM(D19:D21)</f>
        <v>19</v>
      </c>
      <c r="E22" s="196"/>
      <c r="F22" s="430">
        <f>SUM(F19:F21)</f>
        <v>993</v>
      </c>
      <c r="G22" s="195">
        <f>SUM(G19:G21)</f>
        <v>779</v>
      </c>
      <c r="I22" s="131"/>
      <c r="K22" s="197"/>
    </row>
    <row r="23" spans="1:11" s="336" customFormat="1" ht="15">
      <c r="A23" s="332"/>
      <c r="B23" s="333"/>
      <c r="C23" s="334"/>
      <c r="D23" s="334"/>
      <c r="E23" s="335"/>
      <c r="F23" s="334"/>
      <c r="G23" s="334"/>
      <c r="I23" s="337"/>
      <c r="K23" s="338"/>
    </row>
    <row r="24" spans="1:11" s="105" customFormat="1" ht="15">
      <c r="A24" s="173" t="s">
        <v>125</v>
      </c>
      <c r="B24" s="187"/>
      <c r="C24" s="195">
        <v>128</v>
      </c>
      <c r="D24" s="195">
        <v>109</v>
      </c>
      <c r="E24" s="196"/>
      <c r="F24" s="430">
        <v>3378</v>
      </c>
      <c r="G24" s="200">
        <v>808</v>
      </c>
      <c r="I24" s="131"/>
      <c r="K24" s="197"/>
    </row>
    <row r="25" spans="1:11" s="105" customFormat="1" ht="15">
      <c r="A25" s="173" t="s">
        <v>126</v>
      </c>
      <c r="B25" s="187"/>
      <c r="C25" s="198">
        <v>-55</v>
      </c>
      <c r="D25" s="198">
        <v>-64</v>
      </c>
      <c r="E25" s="196"/>
      <c r="F25" s="430">
        <v>-162</v>
      </c>
      <c r="G25" s="200">
        <v>-245</v>
      </c>
      <c r="I25" s="131"/>
      <c r="K25" s="197"/>
    </row>
    <row r="26" spans="1:11" s="105" customFormat="1" ht="15">
      <c r="A26" s="173" t="s">
        <v>127</v>
      </c>
      <c r="B26" s="187"/>
      <c r="C26" s="198">
        <v>-1409</v>
      </c>
      <c r="D26" s="198">
        <v>-1067</v>
      </c>
      <c r="E26" s="196"/>
      <c r="F26" s="430">
        <v>-3594</v>
      </c>
      <c r="G26" s="200">
        <v>-3678</v>
      </c>
      <c r="H26" s="148"/>
      <c r="I26" s="131"/>
      <c r="K26" s="197"/>
    </row>
    <row r="27" spans="1:11" s="105" customFormat="1" ht="15">
      <c r="A27" s="173" t="s">
        <v>200</v>
      </c>
      <c r="B27" s="187"/>
      <c r="C27" s="198">
        <v>-164</v>
      </c>
      <c r="D27" s="198">
        <v>0</v>
      </c>
      <c r="E27" s="196"/>
      <c r="F27" s="430">
        <v>-1830</v>
      </c>
      <c r="G27" s="200">
        <v>0</v>
      </c>
      <c r="H27" s="148"/>
      <c r="I27" s="131"/>
      <c r="K27" s="197"/>
    </row>
    <row r="28" spans="1:11" s="105" customFormat="1" ht="15">
      <c r="A28" s="183"/>
      <c r="B28" s="187"/>
      <c r="C28" s="199"/>
      <c r="D28" s="199"/>
      <c r="E28" s="196"/>
      <c r="F28" s="375"/>
      <c r="G28" s="199"/>
      <c r="H28" s="148"/>
      <c r="I28" s="131"/>
      <c r="K28" s="197"/>
    </row>
    <row r="29" spans="1:11" s="105" customFormat="1" ht="15">
      <c r="A29" s="183" t="s">
        <v>282</v>
      </c>
      <c r="B29" s="187"/>
      <c r="C29" s="200">
        <f>SUM(C22:C27)</f>
        <v>-1132</v>
      </c>
      <c r="D29" s="200">
        <f>SUM(D22:D27)</f>
        <v>-1003</v>
      </c>
      <c r="E29" s="196"/>
      <c r="F29" s="430">
        <f>SUM(F22:F27)</f>
        <v>-1215</v>
      </c>
      <c r="G29" s="200">
        <f>SUM(G22:G27)</f>
        <v>-2336</v>
      </c>
      <c r="I29" s="131"/>
      <c r="K29" s="197"/>
    </row>
    <row r="30" spans="1:11" s="105" customFormat="1" ht="15">
      <c r="A30" s="183"/>
      <c r="B30" s="187"/>
      <c r="C30" s="200"/>
      <c r="D30" s="195"/>
      <c r="E30" s="196"/>
      <c r="F30" s="430"/>
      <c r="G30" s="195"/>
      <c r="I30" s="131"/>
      <c r="K30" s="197"/>
    </row>
    <row r="31" spans="1:11" s="105" customFormat="1" ht="15">
      <c r="A31" s="173" t="s">
        <v>128</v>
      </c>
      <c r="B31" s="187"/>
      <c r="C31" s="201">
        <v>-2</v>
      </c>
      <c r="D31" s="201">
        <v>-45</v>
      </c>
      <c r="E31" s="196"/>
      <c r="F31" s="375">
        <v>-6</v>
      </c>
      <c r="G31" s="375">
        <v>-46</v>
      </c>
      <c r="I31" s="131"/>
      <c r="K31" s="197"/>
    </row>
    <row r="32" spans="1:11" s="105" customFormat="1" ht="15">
      <c r="A32" s="183"/>
      <c r="B32" s="187"/>
      <c r="C32" s="195"/>
      <c r="D32" s="195"/>
      <c r="E32" s="196"/>
      <c r="F32" s="430"/>
      <c r="G32" s="195"/>
      <c r="I32" s="131"/>
      <c r="K32" s="197"/>
    </row>
    <row r="33" spans="1:11" s="105" customFormat="1" ht="15">
      <c r="A33" s="202" t="s">
        <v>283</v>
      </c>
      <c r="B33" s="187"/>
      <c r="C33" s="200">
        <f>SUM(C29:C31)</f>
        <v>-1134</v>
      </c>
      <c r="D33" s="200">
        <f>SUM(D29:D31)</f>
        <v>-1048</v>
      </c>
      <c r="E33" s="196"/>
      <c r="F33" s="430">
        <f>SUM(F29:F31)</f>
        <v>-1221</v>
      </c>
      <c r="G33" s="200">
        <f>SUM(G29:G31)+0.4</f>
        <v>-2381.6</v>
      </c>
      <c r="I33" s="131"/>
      <c r="K33" s="197"/>
    </row>
    <row r="34" spans="1:11" s="105" customFormat="1" ht="15">
      <c r="A34" s="173"/>
      <c r="B34" s="187"/>
      <c r="C34" s="195"/>
      <c r="D34" s="195"/>
      <c r="E34" s="196"/>
      <c r="F34" s="430"/>
      <c r="G34" s="195"/>
      <c r="I34" s="131"/>
      <c r="K34" s="197"/>
    </row>
    <row r="35" spans="1:11" s="105" customFormat="1" ht="14.25">
      <c r="A35" s="173" t="s">
        <v>54</v>
      </c>
      <c r="B35" s="196"/>
      <c r="C35" s="201">
        <v>-1</v>
      </c>
      <c r="D35" s="201">
        <v>0</v>
      </c>
      <c r="E35" s="196"/>
      <c r="F35" s="375">
        <v>-1</v>
      </c>
      <c r="G35" s="201">
        <v>0</v>
      </c>
      <c r="I35" s="131"/>
      <c r="K35" s="197"/>
    </row>
    <row r="36" spans="1:11" s="105" customFormat="1" ht="14.25">
      <c r="A36" s="173"/>
      <c r="B36" s="196"/>
      <c r="C36" s="198"/>
      <c r="D36" s="198"/>
      <c r="E36" s="196"/>
      <c r="F36" s="430"/>
      <c r="G36" s="122"/>
      <c r="I36" s="131"/>
      <c r="K36" s="197"/>
    </row>
    <row r="37" spans="1:11" s="105" customFormat="1" ht="15.75" thickBot="1">
      <c r="A37" s="202" t="s">
        <v>284</v>
      </c>
      <c r="B37" s="203"/>
      <c r="C37" s="204">
        <f>SUM(C33:C35)</f>
        <v>-1135</v>
      </c>
      <c r="D37" s="204">
        <f>SUM(D33:D35)</f>
        <v>-1048</v>
      </c>
      <c r="E37" s="196"/>
      <c r="F37" s="431">
        <f>SUM(F33:F35)</f>
        <v>-1222</v>
      </c>
      <c r="G37" s="204">
        <f>SUM(G33:G35)</f>
        <v>-2381.6</v>
      </c>
      <c r="I37" s="131"/>
      <c r="K37" s="197"/>
    </row>
    <row r="38" spans="1:11" s="105" customFormat="1" ht="15.75" thickTop="1">
      <c r="A38" s="173"/>
      <c r="B38" s="187"/>
      <c r="C38" s="198"/>
      <c r="D38" s="198"/>
      <c r="E38" s="131"/>
      <c r="F38" s="430"/>
      <c r="G38" s="198"/>
      <c r="H38" s="205"/>
      <c r="K38" s="197"/>
    </row>
    <row r="39" spans="1:11" s="105" customFormat="1" ht="15">
      <c r="A39" s="183" t="s">
        <v>129</v>
      </c>
      <c r="B39" s="187"/>
      <c r="C39" s="198"/>
      <c r="D39" s="198"/>
      <c r="E39" s="131"/>
      <c r="F39" s="432"/>
      <c r="G39" s="198"/>
      <c r="H39" s="205"/>
      <c r="K39" s="197"/>
    </row>
    <row r="40" spans="1:11" s="105" customFormat="1" ht="15">
      <c r="A40" s="173" t="s">
        <v>130</v>
      </c>
      <c r="B40" s="187"/>
      <c r="C40" s="198">
        <f>C37</f>
        <v>-1135</v>
      </c>
      <c r="D40" s="198">
        <f>D37</f>
        <v>-1048</v>
      </c>
      <c r="E40" s="131"/>
      <c r="F40" s="430">
        <f>F37</f>
        <v>-1222</v>
      </c>
      <c r="G40" s="198">
        <f>G37</f>
        <v>-2381.6</v>
      </c>
      <c r="H40" s="205"/>
      <c r="K40" s="197"/>
    </row>
    <row r="41" spans="1:11" s="105" customFormat="1" ht="15">
      <c r="A41" s="173" t="s">
        <v>131</v>
      </c>
      <c r="B41" s="187"/>
      <c r="C41" s="201">
        <v>0</v>
      </c>
      <c r="D41" s="201">
        <v>0</v>
      </c>
      <c r="E41" s="131"/>
      <c r="F41" s="375">
        <v>0</v>
      </c>
      <c r="G41" s="201">
        <v>0</v>
      </c>
      <c r="H41" s="205"/>
      <c r="K41" s="197"/>
    </row>
    <row r="42" spans="1:11" s="105" customFormat="1" ht="15">
      <c r="A42" s="173"/>
      <c r="B42" s="187"/>
      <c r="C42" s="198"/>
      <c r="D42" s="198"/>
      <c r="E42" s="131"/>
      <c r="F42" s="432"/>
      <c r="G42" s="198"/>
      <c r="H42" s="205"/>
      <c r="K42" s="197"/>
    </row>
    <row r="43" spans="1:11" s="105" customFormat="1" ht="15.75" thickBot="1">
      <c r="A43" s="173"/>
      <c r="B43" s="187"/>
      <c r="C43" s="204">
        <f>SUM(C40:C42)</f>
        <v>-1135</v>
      </c>
      <c r="D43" s="204">
        <f>SUM(D40:D42)</f>
        <v>-1048</v>
      </c>
      <c r="E43" s="131"/>
      <c r="F43" s="431">
        <f>SUM(F40:F42)</f>
        <v>-1222</v>
      </c>
      <c r="G43" s="204">
        <f>SUM(G40:G42)</f>
        <v>-2381.6</v>
      </c>
      <c r="H43" s="205"/>
      <c r="K43" s="197"/>
    </row>
    <row r="44" spans="1:11" s="105" customFormat="1" ht="15.75" thickTop="1">
      <c r="A44" s="173"/>
      <c r="B44" s="187"/>
      <c r="C44" s="198"/>
      <c r="D44" s="198"/>
      <c r="E44" s="131"/>
      <c r="F44" s="432"/>
      <c r="G44" s="198"/>
      <c r="H44" s="205"/>
      <c r="K44" s="197"/>
    </row>
    <row r="45" spans="1:11" s="105" customFormat="1" ht="14.25">
      <c r="A45" s="173"/>
      <c r="B45" s="206"/>
      <c r="C45" s="198"/>
      <c r="D45" s="198"/>
      <c r="E45" s="206"/>
      <c r="F45" s="432"/>
      <c r="G45" s="207"/>
      <c r="I45" s="131"/>
      <c r="K45" s="197"/>
    </row>
    <row r="46" spans="1:11" s="105" customFormat="1" ht="15.75" thickBot="1">
      <c r="A46" s="183" t="s">
        <v>285</v>
      </c>
      <c r="B46" s="206"/>
      <c r="C46" s="208">
        <f>C37/30000*10</f>
        <v>-0.3783333333333333</v>
      </c>
      <c r="D46" s="208">
        <f>D37/30000*10</f>
        <v>-0.3493333333333333</v>
      </c>
      <c r="E46" s="209"/>
      <c r="F46" s="438">
        <f>F37/30000*10</f>
        <v>-0.4073333333333334</v>
      </c>
      <c r="G46" s="208">
        <f>G37/30000*10</f>
        <v>-0.7938666666666666</v>
      </c>
      <c r="I46" s="131"/>
      <c r="K46" s="197"/>
    </row>
    <row r="47" spans="1:11" s="105" customFormat="1" ht="16.5" thickBot="1" thickTop="1">
      <c r="A47" s="183" t="s">
        <v>132</v>
      </c>
      <c r="B47" s="206"/>
      <c r="C47" s="210">
        <v>0</v>
      </c>
      <c r="D47" s="211" t="s">
        <v>78</v>
      </c>
      <c r="E47" s="212"/>
      <c r="F47" s="433">
        <f>C47</f>
        <v>0</v>
      </c>
      <c r="G47" s="211" t="s">
        <v>78</v>
      </c>
      <c r="I47" s="131"/>
      <c r="K47" s="197"/>
    </row>
    <row r="48" spans="1:11" s="105" customFormat="1" ht="15" thickTop="1">
      <c r="A48" s="213"/>
      <c r="B48" s="206"/>
      <c r="C48" s="131"/>
      <c r="D48" s="131"/>
      <c r="E48" s="206"/>
      <c r="F48" s="423"/>
      <c r="G48" s="214"/>
      <c r="I48" s="131"/>
      <c r="K48" s="197"/>
    </row>
    <row r="49" spans="1:7" s="105" customFormat="1" ht="15.75" customHeight="1">
      <c r="A49" s="215"/>
      <c r="B49" s="216"/>
      <c r="C49" s="216"/>
      <c r="D49" s="216"/>
      <c r="E49" s="216"/>
      <c r="F49" s="434"/>
      <c r="G49" s="217"/>
    </row>
    <row r="50" spans="1:7" s="105" customFormat="1" ht="12.75" customHeight="1">
      <c r="A50" s="102"/>
      <c r="B50" s="218"/>
      <c r="C50" s="218"/>
      <c r="D50" s="218"/>
      <c r="E50" s="218"/>
      <c r="F50" s="435"/>
      <c r="G50" s="219"/>
    </row>
    <row r="51" spans="1:7" s="105" customFormat="1" ht="43.5" customHeight="1">
      <c r="A51" s="503" t="s">
        <v>202</v>
      </c>
      <c r="B51" s="504"/>
      <c r="C51" s="504"/>
      <c r="D51" s="504"/>
      <c r="E51" s="504"/>
      <c r="F51" s="504"/>
      <c r="G51" s="505"/>
    </row>
    <row r="52" s="105" customFormat="1" ht="14.25">
      <c r="F52" s="436"/>
    </row>
    <row r="53" s="105" customFormat="1" ht="14.25">
      <c r="F53" s="436"/>
    </row>
    <row r="54" s="105" customFormat="1" ht="14.25">
      <c r="F54" s="436"/>
    </row>
    <row r="55" s="105" customFormat="1" ht="14.25">
      <c r="F55" s="436"/>
    </row>
    <row r="56" s="105" customFormat="1" ht="14.25">
      <c r="F56" s="436"/>
    </row>
    <row r="57" s="105" customFormat="1" ht="14.25">
      <c r="F57" s="436"/>
    </row>
    <row r="58" s="105" customFormat="1" ht="14.25">
      <c r="F58" s="436"/>
    </row>
    <row r="59" s="105" customFormat="1" ht="14.25">
      <c r="F59" s="436"/>
    </row>
    <row r="60" s="105" customFormat="1" ht="14.25">
      <c r="F60" s="436"/>
    </row>
  </sheetData>
  <sheetProtection/>
  <mergeCells count="8">
    <mergeCell ref="A51:G51"/>
    <mergeCell ref="A3:G3"/>
    <mergeCell ref="A4:G4"/>
    <mergeCell ref="A5:G5"/>
    <mergeCell ref="A7:G7"/>
    <mergeCell ref="A8:G8"/>
    <mergeCell ref="C12:D12"/>
    <mergeCell ref="F12:G12"/>
  </mergeCells>
  <printOptions/>
  <pageMargins left="0.366141732" right="0.37992126" top="0.393700787401575" bottom="0.393700787401575" header="0" footer="0"/>
  <pageSetup fitToHeight="1" fitToWidth="1" horizontalDpi="300" verticalDpi="3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G43"/>
  <sheetViews>
    <sheetView zoomScalePageLayoutView="0" workbookViewId="0" topLeftCell="A1">
      <selection activeCell="D24" sqref="D24"/>
    </sheetView>
  </sheetViews>
  <sheetFormatPr defaultColWidth="9.140625" defaultRowHeight="15"/>
  <cols>
    <col min="1" max="1" width="13.140625" style="223" customWidth="1"/>
    <col min="2" max="2" width="39.8515625" style="223" customWidth="1"/>
    <col min="3" max="3" width="17.7109375" style="389" customWidth="1"/>
    <col min="4" max="4" width="17.7109375" style="223" customWidth="1"/>
    <col min="5" max="5" width="2.28125" style="223" customWidth="1"/>
    <col min="6" max="6" width="17.7109375" style="389" customWidth="1"/>
    <col min="7" max="7" width="17.7109375" style="223" customWidth="1"/>
    <col min="8" max="16384" width="9.140625" style="223" customWidth="1"/>
  </cols>
  <sheetData>
    <row r="1" spans="1:7" ht="12.75">
      <c r="A1" s="220"/>
      <c r="B1" s="221"/>
      <c r="C1" s="221"/>
      <c r="D1" s="221"/>
      <c r="E1" s="221"/>
      <c r="F1" s="221"/>
      <c r="G1" s="222"/>
    </row>
    <row r="2" spans="1:7" ht="12.75">
      <c r="A2" s="224"/>
      <c r="B2" s="225"/>
      <c r="C2" s="225"/>
      <c r="D2" s="225"/>
      <c r="E2" s="225"/>
      <c r="F2" s="225"/>
      <c r="G2" s="226"/>
    </row>
    <row r="3" spans="1:7" ht="18">
      <c r="A3" s="227"/>
      <c r="B3" s="228"/>
      <c r="C3" s="230" t="s">
        <v>0</v>
      </c>
      <c r="D3" s="230"/>
      <c r="E3" s="228"/>
      <c r="F3" s="228"/>
      <c r="G3" s="231"/>
    </row>
    <row r="4" spans="1:7" ht="14.25">
      <c r="A4" s="227"/>
      <c r="B4" s="232"/>
      <c r="C4" s="233" t="s">
        <v>82</v>
      </c>
      <c r="E4" s="232"/>
      <c r="F4" s="232"/>
      <c r="G4" s="234"/>
    </row>
    <row r="5" spans="1:7" ht="14.25">
      <c r="A5" s="227"/>
      <c r="B5" s="235"/>
      <c r="C5" s="236" t="s">
        <v>2</v>
      </c>
      <c r="E5" s="235"/>
      <c r="F5" s="235"/>
      <c r="G5" s="237"/>
    </row>
    <row r="6" spans="1:7" ht="14.25">
      <c r="A6" s="233"/>
      <c r="B6" s="232"/>
      <c r="C6" s="232"/>
      <c r="D6" s="232"/>
      <c r="E6" s="232"/>
      <c r="F6" s="232"/>
      <c r="G6" s="234"/>
    </row>
    <row r="7" spans="1:7" ht="15.75">
      <c r="A7" s="227"/>
      <c r="B7" s="238"/>
      <c r="C7" s="239" t="s">
        <v>133</v>
      </c>
      <c r="E7" s="238"/>
      <c r="F7" s="238"/>
      <c r="G7" s="240"/>
    </row>
    <row r="8" spans="1:7" ht="15.75">
      <c r="A8" s="241"/>
      <c r="B8" s="242"/>
      <c r="C8" s="243" t="s">
        <v>280</v>
      </c>
      <c r="E8" s="242"/>
      <c r="F8" s="242"/>
      <c r="G8" s="244"/>
    </row>
    <row r="9" spans="1:7" ht="15.75">
      <c r="A9" s="245"/>
      <c r="B9" s="246"/>
      <c r="C9" s="246"/>
      <c r="D9" s="246"/>
      <c r="E9" s="246"/>
      <c r="F9" s="246"/>
      <c r="G9" s="247"/>
    </row>
    <row r="10" spans="1:7" ht="14.25">
      <c r="A10" s="173"/>
      <c r="B10" s="174"/>
      <c r="C10" s="131"/>
      <c r="D10" s="174"/>
      <c r="E10" s="176"/>
      <c r="F10" s="174"/>
      <c r="G10" s="140"/>
    </row>
    <row r="11" spans="1:7" ht="14.25">
      <c r="A11" s="177"/>
      <c r="B11" s="142"/>
      <c r="C11" s="142"/>
      <c r="D11" s="142"/>
      <c r="E11" s="142"/>
      <c r="F11" s="142"/>
      <c r="G11" s="122"/>
    </row>
    <row r="12" spans="1:7" ht="15">
      <c r="A12" s="177"/>
      <c r="B12" s="142"/>
      <c r="C12" s="377" t="s">
        <v>134</v>
      </c>
      <c r="D12" s="248"/>
      <c r="E12" s="178"/>
      <c r="F12" s="390" t="s">
        <v>135</v>
      </c>
      <c r="G12" s="249"/>
    </row>
    <row r="13" spans="1:7" ht="14.25">
      <c r="A13" s="177"/>
      <c r="B13" s="142"/>
      <c r="C13" s="179" t="s">
        <v>115</v>
      </c>
      <c r="D13" s="180" t="s">
        <v>116</v>
      </c>
      <c r="E13" s="142"/>
      <c r="F13" s="370" t="s">
        <v>115</v>
      </c>
      <c r="G13" s="179" t="s">
        <v>117</v>
      </c>
    </row>
    <row r="14" spans="1:7" ht="14.25">
      <c r="A14" s="177"/>
      <c r="B14" s="142"/>
      <c r="C14" s="181" t="s">
        <v>118</v>
      </c>
      <c r="D14" s="182" t="s">
        <v>119</v>
      </c>
      <c r="E14" s="142"/>
      <c r="F14" s="371" t="s">
        <v>120</v>
      </c>
      <c r="G14" s="181" t="s">
        <v>119</v>
      </c>
    </row>
    <row r="15" spans="1:7" ht="15">
      <c r="A15" s="183"/>
      <c r="B15" s="174"/>
      <c r="C15" s="184" t="s">
        <v>121</v>
      </c>
      <c r="D15" s="185" t="s">
        <v>121</v>
      </c>
      <c r="E15" s="176"/>
      <c r="F15" s="372" t="s">
        <v>122</v>
      </c>
      <c r="G15" s="184" t="s">
        <v>123</v>
      </c>
    </row>
    <row r="16" spans="1:7" ht="15">
      <c r="A16" s="173"/>
      <c r="B16" s="187"/>
      <c r="C16" s="386" t="str">
        <f>'Unaudited PL'!C16</f>
        <v>30.9.2012</v>
      </c>
      <c r="D16" s="132" t="str">
        <f>'Unaudited PL'!D16</f>
        <v>30.9.2011</v>
      </c>
      <c r="E16" s="176"/>
      <c r="F16" s="386" t="str">
        <f>C16</f>
        <v>30.9.2012</v>
      </c>
      <c r="G16" s="132" t="str">
        <f>D16</f>
        <v>30.9.2011</v>
      </c>
    </row>
    <row r="17" spans="1:7" ht="15">
      <c r="A17" s="173"/>
      <c r="B17" s="187"/>
      <c r="C17" s="373" t="s">
        <v>50</v>
      </c>
      <c r="D17" s="189" t="s">
        <v>50</v>
      </c>
      <c r="E17" s="187"/>
      <c r="F17" s="373" t="s">
        <v>50</v>
      </c>
      <c r="G17" s="189" t="s">
        <v>50</v>
      </c>
    </row>
    <row r="18" spans="1:7" ht="15">
      <c r="A18" s="173"/>
      <c r="B18" s="192"/>
      <c r="C18" s="374"/>
      <c r="D18" s="193"/>
      <c r="E18" s="192"/>
      <c r="F18" s="374"/>
      <c r="G18" s="193"/>
    </row>
    <row r="19" spans="1:7" ht="14.25">
      <c r="A19" s="173"/>
      <c r="B19" s="196"/>
      <c r="C19" s="376"/>
      <c r="D19" s="198"/>
      <c r="E19" s="196"/>
      <c r="F19" s="376"/>
      <c r="G19" s="250"/>
    </row>
    <row r="20" spans="1:7" ht="15">
      <c r="A20" s="202" t="s">
        <v>286</v>
      </c>
      <c r="B20" s="203"/>
      <c r="C20" s="376">
        <f>'Unaudited PL'!C43</f>
        <v>-1135</v>
      </c>
      <c r="D20" s="198">
        <v>-1048</v>
      </c>
      <c r="E20" s="196"/>
      <c r="F20" s="376">
        <f>'Unaudited PL'!F43</f>
        <v>-1222</v>
      </c>
      <c r="G20" s="198">
        <v>-2382</v>
      </c>
    </row>
    <row r="21" spans="1:7" ht="15">
      <c r="A21" s="173"/>
      <c r="B21" s="187"/>
      <c r="C21" s="376"/>
      <c r="D21" s="198"/>
      <c r="E21" s="131"/>
      <c r="F21" s="376"/>
      <c r="G21" s="198"/>
    </row>
    <row r="22" spans="1:7" ht="15">
      <c r="A22" s="251" t="s">
        <v>213</v>
      </c>
      <c r="B22" s="187"/>
      <c r="C22" s="376"/>
      <c r="D22" s="198"/>
      <c r="E22" s="131"/>
      <c r="F22" s="376"/>
      <c r="G22" s="252"/>
    </row>
    <row r="23" spans="1:7" ht="15">
      <c r="A23" s="251" t="s">
        <v>136</v>
      </c>
      <c r="B23" s="187"/>
      <c r="C23" s="376"/>
      <c r="D23" s="198"/>
      <c r="E23" s="131"/>
      <c r="F23" s="376"/>
      <c r="G23" s="252"/>
    </row>
    <row r="24" spans="1:7" ht="15">
      <c r="A24" s="251" t="s">
        <v>137</v>
      </c>
      <c r="B24" s="187"/>
      <c r="C24" s="376">
        <v>-317</v>
      </c>
      <c r="D24" s="198">
        <v>693</v>
      </c>
      <c r="E24" s="131"/>
      <c r="F24" s="376">
        <f>'Unaudited SCE'!H18</f>
        <v>-379</v>
      </c>
      <c r="G24" s="198">
        <v>689</v>
      </c>
    </row>
    <row r="25" spans="1:7" ht="15">
      <c r="A25" s="227"/>
      <c r="B25" s="187"/>
      <c r="C25" s="387"/>
      <c r="D25" s="201"/>
      <c r="E25" s="131"/>
      <c r="F25" s="387"/>
      <c r="G25" s="201"/>
    </row>
    <row r="26" spans="1:7" ht="15">
      <c r="A26" s="173" t="s">
        <v>214</v>
      </c>
      <c r="B26" s="187"/>
      <c r="C26" s="198">
        <f>C24</f>
        <v>-317</v>
      </c>
      <c r="D26" s="198">
        <f>D24</f>
        <v>693</v>
      </c>
      <c r="E26" s="131"/>
      <c r="F26" s="198">
        <f>F24</f>
        <v>-379</v>
      </c>
      <c r="G26" s="198">
        <f>G24</f>
        <v>689</v>
      </c>
    </row>
    <row r="27" spans="1:7" ht="15">
      <c r="A27" s="173"/>
      <c r="B27" s="187"/>
      <c r="C27" s="201"/>
      <c r="D27" s="201"/>
      <c r="E27" s="131"/>
      <c r="F27" s="201"/>
      <c r="G27" s="201"/>
    </row>
    <row r="28" spans="1:7" ht="15">
      <c r="A28" s="183" t="s">
        <v>215</v>
      </c>
      <c r="B28" s="187"/>
      <c r="C28" s="198">
        <f>C20+C26</f>
        <v>-1452</v>
      </c>
      <c r="D28" s="198">
        <f>D20+D26</f>
        <v>-355</v>
      </c>
      <c r="E28" s="131"/>
      <c r="F28" s="376">
        <f>F20+F26</f>
        <v>-1601</v>
      </c>
      <c r="G28" s="198">
        <f>G20+G26</f>
        <v>-1693</v>
      </c>
    </row>
    <row r="29" spans="1:7" ht="15.75" thickBot="1">
      <c r="A29" s="183"/>
      <c r="B29" s="187"/>
      <c r="C29" s="204"/>
      <c r="D29" s="204"/>
      <c r="E29" s="131"/>
      <c r="F29" s="391"/>
      <c r="G29" s="204"/>
    </row>
    <row r="30" spans="1:7" ht="15.75" thickTop="1">
      <c r="A30" s="183"/>
      <c r="B30" s="187"/>
      <c r="C30" s="198"/>
      <c r="D30" s="198"/>
      <c r="E30" s="131"/>
      <c r="F30" s="376"/>
      <c r="G30" s="198"/>
    </row>
    <row r="31" spans="1:7" ht="14.25">
      <c r="A31" s="173"/>
      <c r="B31" s="206"/>
      <c r="C31" s="198"/>
      <c r="D31" s="198"/>
      <c r="E31" s="206"/>
      <c r="F31" s="376"/>
      <c r="G31" s="207"/>
    </row>
    <row r="32" spans="1:7" ht="15">
      <c r="A32" s="253" t="s">
        <v>129</v>
      </c>
      <c r="B32" s="206"/>
      <c r="C32" s="388"/>
      <c r="D32" s="198"/>
      <c r="E32" s="206"/>
      <c r="F32" s="388"/>
      <c r="G32" s="207"/>
    </row>
    <row r="33" spans="1:7" ht="14.25">
      <c r="A33" s="177" t="s">
        <v>138</v>
      </c>
      <c r="B33" s="229"/>
      <c r="C33" s="198">
        <f>C36-C34</f>
        <v>-1452</v>
      </c>
      <c r="D33" s="198">
        <f>D36-D34</f>
        <v>-355</v>
      </c>
      <c r="E33" s="206"/>
      <c r="F33" s="376">
        <f>F36-F34</f>
        <v>-1601</v>
      </c>
      <c r="G33" s="198">
        <f>G36-G34</f>
        <v>-1693</v>
      </c>
    </row>
    <row r="34" spans="1:7" ht="14.25">
      <c r="A34" s="173" t="s">
        <v>131</v>
      </c>
      <c r="B34" s="206"/>
      <c r="C34" s="198">
        <v>0</v>
      </c>
      <c r="D34" s="198">
        <v>0</v>
      </c>
      <c r="E34" s="206"/>
      <c r="F34" s="198">
        <v>0</v>
      </c>
      <c r="G34" s="198">
        <v>0</v>
      </c>
    </row>
    <row r="35" spans="1:7" ht="15" thickBot="1">
      <c r="A35" s="227"/>
      <c r="B35" s="206"/>
      <c r="C35" s="208"/>
      <c r="D35" s="254"/>
      <c r="E35" s="209"/>
      <c r="F35" s="208"/>
      <c r="G35" s="211"/>
    </row>
    <row r="36" spans="1:7" ht="16.5" thickBot="1" thickTop="1">
      <c r="A36" s="183"/>
      <c r="B36" s="206"/>
      <c r="C36" s="210">
        <f>C28</f>
        <v>-1452</v>
      </c>
      <c r="D36" s="210">
        <f>D28</f>
        <v>-355</v>
      </c>
      <c r="E36" s="212"/>
      <c r="F36" s="210">
        <f>F28</f>
        <v>-1601</v>
      </c>
      <c r="G36" s="198">
        <f>G28</f>
        <v>-1693</v>
      </c>
    </row>
    <row r="37" spans="1:7" ht="15" thickTop="1">
      <c r="A37" s="213"/>
      <c r="B37" s="206"/>
      <c r="C37" s="131"/>
      <c r="D37" s="131"/>
      <c r="E37" s="206"/>
      <c r="F37" s="131"/>
      <c r="G37" s="214"/>
    </row>
    <row r="38" spans="1:7" ht="14.25">
      <c r="A38" s="173"/>
      <c r="B38" s="174"/>
      <c r="C38" s="255"/>
      <c r="D38" s="255"/>
      <c r="E38" s="174"/>
      <c r="F38" s="392"/>
      <c r="G38" s="256"/>
    </row>
    <row r="39" spans="1:7" ht="14.25">
      <c r="A39" s="215"/>
      <c r="B39" s="216"/>
      <c r="C39" s="216"/>
      <c r="D39" s="216"/>
      <c r="E39" s="216"/>
      <c r="F39" s="216"/>
      <c r="G39" s="217"/>
    </row>
    <row r="40" spans="1:7" ht="14.25">
      <c r="A40" s="102"/>
      <c r="B40" s="218"/>
      <c r="C40" s="218"/>
      <c r="D40" s="218"/>
      <c r="E40" s="218"/>
      <c r="F40" s="218"/>
      <c r="G40" s="219"/>
    </row>
    <row r="41" spans="1:7" ht="14.25">
      <c r="A41" s="257" t="s">
        <v>139</v>
      </c>
      <c r="B41" s="258"/>
      <c r="C41" s="258"/>
      <c r="D41" s="258"/>
      <c r="E41" s="258"/>
      <c r="F41" s="258"/>
      <c r="G41" s="259"/>
    </row>
    <row r="42" spans="1:7" ht="14.25">
      <c r="A42" s="257" t="s">
        <v>203</v>
      </c>
      <c r="B42" s="258"/>
      <c r="C42" s="258"/>
      <c r="D42" s="258"/>
      <c r="E42" s="258"/>
      <c r="F42" s="258"/>
      <c r="G42" s="259"/>
    </row>
    <row r="43" spans="1:7" ht="14.25">
      <c r="A43" s="326" t="s">
        <v>140</v>
      </c>
      <c r="B43" s="260"/>
      <c r="C43" s="260"/>
      <c r="D43" s="260"/>
      <c r="E43" s="260"/>
      <c r="F43" s="260"/>
      <c r="G43" s="261"/>
    </row>
  </sheetData>
  <sheetProtection/>
  <printOptions/>
  <pageMargins left="0.2" right="0.2" top="0.5" bottom="0.25" header="0.5" footer="0.5"/>
  <pageSetup fitToHeight="1" fitToWidth="1" horizontalDpi="300" verticalDpi="300" orientation="portrait" scale="81" r:id="rId1"/>
</worksheet>
</file>

<file path=xl/worksheets/sheet4.xml><?xml version="1.0" encoding="utf-8"?>
<worksheet xmlns="http://schemas.openxmlformats.org/spreadsheetml/2006/main" xmlns:r="http://schemas.openxmlformats.org/officeDocument/2006/relationships">
  <sheetPr>
    <pageSetUpPr fitToPage="1"/>
  </sheetPr>
  <dimension ref="A1:Q36"/>
  <sheetViews>
    <sheetView zoomScale="90" zoomScaleNormal="90" zoomScaleSheetLayoutView="75" zoomScalePageLayoutView="0" workbookViewId="0" topLeftCell="A7">
      <selection activeCell="H22" sqref="H22"/>
    </sheetView>
  </sheetViews>
  <sheetFormatPr defaultColWidth="9.140625" defaultRowHeight="15"/>
  <cols>
    <col min="1" max="1" width="54.7109375" style="263" customWidth="1"/>
    <col min="2" max="2" width="15.7109375" style="262" customWidth="1"/>
    <col min="3" max="3" width="1.7109375" style="262" customWidth="1"/>
    <col min="4" max="4" width="15.7109375" style="263" customWidth="1"/>
    <col min="5" max="5" width="1.421875" style="263" customWidth="1"/>
    <col min="6" max="6" width="15.7109375" style="263" customWidth="1"/>
    <col min="7" max="7" width="1.28515625" style="263" customWidth="1"/>
    <col min="8" max="8" width="15.7109375" style="263" customWidth="1"/>
    <col min="9" max="9" width="1.28515625" style="263" customWidth="1"/>
    <col min="10" max="10" width="15.7109375" style="263" customWidth="1"/>
    <col min="11" max="11" width="4.57421875" style="263" customWidth="1"/>
    <col min="12" max="12" width="14.8515625" style="263" customWidth="1"/>
    <col min="13" max="13" width="1.1484375" style="263" customWidth="1"/>
    <col min="14" max="14" width="15.7109375" style="263" hidden="1" customWidth="1"/>
    <col min="15" max="15" width="1.7109375" style="263" hidden="1" customWidth="1"/>
    <col min="16" max="16" width="15.7109375" style="263" hidden="1" customWidth="1"/>
    <col min="17" max="17" width="10.7109375" style="263" bestFit="1" customWidth="1"/>
    <col min="18" max="16384" width="9.140625" style="263" customWidth="1"/>
  </cols>
  <sheetData>
    <row r="1" spans="1:16" ht="15.75">
      <c r="A1" s="266" t="s">
        <v>142</v>
      </c>
      <c r="B1" s="266"/>
      <c r="C1" s="267"/>
      <c r="D1" s="267"/>
      <c r="E1" s="267"/>
      <c r="F1" s="268"/>
      <c r="G1" s="268"/>
      <c r="H1" s="268"/>
      <c r="I1" s="268"/>
      <c r="J1" s="268"/>
      <c r="K1" s="268"/>
      <c r="L1" s="268"/>
      <c r="M1" s="268"/>
      <c r="N1" s="268"/>
      <c r="O1" s="268"/>
      <c r="P1" s="268"/>
    </row>
    <row r="2" spans="1:16" ht="18.75">
      <c r="A2" s="269" t="s">
        <v>0</v>
      </c>
      <c r="B2" s="269"/>
      <c r="C2" s="270"/>
      <c r="D2" s="270"/>
      <c r="E2" s="270"/>
      <c r="F2" s="268"/>
      <c r="G2" s="268"/>
      <c r="H2" s="268"/>
      <c r="I2" s="268"/>
      <c r="J2" s="268"/>
      <c r="K2" s="268"/>
      <c r="L2" s="268"/>
      <c r="M2" s="268"/>
      <c r="N2" s="268"/>
      <c r="O2" s="268"/>
      <c r="P2" s="268"/>
    </row>
    <row r="3" spans="1:16" ht="15.75">
      <c r="A3" s="268" t="s">
        <v>2</v>
      </c>
      <c r="B3" s="268"/>
      <c r="C3" s="271"/>
      <c r="D3" s="271"/>
      <c r="E3" s="271"/>
      <c r="F3" s="268"/>
      <c r="G3" s="268"/>
      <c r="H3" s="268"/>
      <c r="I3" s="268"/>
      <c r="J3" s="268"/>
      <c r="K3" s="268"/>
      <c r="L3" s="268"/>
      <c r="M3" s="268"/>
      <c r="N3" s="268"/>
      <c r="O3" s="268"/>
      <c r="P3" s="268"/>
    </row>
    <row r="4" spans="1:16" ht="15.75">
      <c r="A4" s="272"/>
      <c r="B4" s="272"/>
      <c r="C4" s="273"/>
      <c r="D4" s="273"/>
      <c r="E4" s="273"/>
      <c r="F4" s="268"/>
      <c r="G4" s="268"/>
      <c r="H4" s="268"/>
      <c r="I4" s="268"/>
      <c r="J4" s="268"/>
      <c r="K4" s="268"/>
      <c r="L4" s="268"/>
      <c r="M4" s="268"/>
      <c r="N4" s="268"/>
      <c r="O4" s="268"/>
      <c r="P4" s="268"/>
    </row>
    <row r="5" spans="1:16" ht="18.75">
      <c r="A5" s="269" t="s">
        <v>143</v>
      </c>
      <c r="B5" s="269"/>
      <c r="C5" s="270"/>
      <c r="D5" s="270"/>
      <c r="E5" s="270"/>
      <c r="F5" s="274"/>
      <c r="G5" s="274"/>
      <c r="H5" s="274"/>
      <c r="I5" s="274"/>
      <c r="J5" s="274"/>
      <c r="K5" s="274"/>
      <c r="L5" s="274"/>
      <c r="M5" s="274"/>
      <c r="N5" s="274"/>
      <c r="O5" s="274"/>
      <c r="P5" s="274"/>
    </row>
    <row r="6" spans="2:16" ht="18.75">
      <c r="B6" s="275" t="s">
        <v>287</v>
      </c>
      <c r="C6" s="276"/>
      <c r="D6" s="276"/>
      <c r="E6" s="276"/>
      <c r="F6" s="276"/>
      <c r="G6" s="276"/>
      <c r="H6" s="276"/>
      <c r="I6" s="276"/>
      <c r="J6" s="276"/>
      <c r="K6" s="276"/>
      <c r="L6" s="276"/>
      <c r="M6" s="276"/>
      <c r="N6" s="276"/>
      <c r="O6" s="276"/>
      <c r="P6" s="276"/>
    </row>
    <row r="7" spans="1:16" ht="15.75">
      <c r="A7" s="277"/>
      <c r="B7" s="277"/>
      <c r="C7" s="278"/>
      <c r="D7" s="278"/>
      <c r="E7" s="278"/>
      <c r="F7" s="277"/>
      <c r="G7" s="277"/>
      <c r="H7" s="277"/>
      <c r="I7" s="277"/>
      <c r="J7" s="279"/>
      <c r="K7" s="279"/>
      <c r="L7" s="279"/>
      <c r="M7" s="277"/>
      <c r="N7" s="277"/>
      <c r="O7" s="277"/>
      <c r="P7" s="277"/>
    </row>
    <row r="8" spans="1:16" ht="18.75">
      <c r="A8" s="276"/>
      <c r="B8" s="280" t="s">
        <v>144</v>
      </c>
      <c r="C8" s="281"/>
      <c r="D8" s="281"/>
      <c r="E8" s="281"/>
      <c r="F8" s="281"/>
      <c r="G8" s="281"/>
      <c r="H8" s="281"/>
      <c r="I8" s="281"/>
      <c r="J8" s="281"/>
      <c r="K8" s="281"/>
      <c r="L8" s="281"/>
      <c r="M8" s="276"/>
      <c r="N8" s="276"/>
      <c r="O8" s="276"/>
      <c r="P8" s="276"/>
    </row>
    <row r="9" spans="1:16" ht="18.75">
      <c r="A9" s="282"/>
      <c r="B9" s="283" t="s">
        <v>145</v>
      </c>
      <c r="C9" s="281"/>
      <c r="D9" s="281"/>
      <c r="E9" s="281"/>
      <c r="G9" s="283"/>
      <c r="H9" s="283"/>
      <c r="I9" s="276"/>
      <c r="J9" s="276" t="s">
        <v>146</v>
      </c>
      <c r="K9" s="276"/>
      <c r="L9" s="284"/>
      <c r="M9" s="282"/>
      <c r="N9" s="282"/>
      <c r="O9" s="282"/>
      <c r="P9" s="285"/>
    </row>
    <row r="10" spans="1:16" ht="18.75">
      <c r="A10" s="282"/>
      <c r="B10" s="282"/>
      <c r="C10" s="286"/>
      <c r="D10" s="286"/>
      <c r="E10" s="286"/>
      <c r="F10" s="284"/>
      <c r="G10" s="284"/>
      <c r="H10" s="284" t="s">
        <v>147</v>
      </c>
      <c r="I10" s="284"/>
      <c r="J10" s="284"/>
      <c r="K10" s="284"/>
      <c r="L10" s="284"/>
      <c r="M10" s="284"/>
      <c r="N10" s="284"/>
      <c r="O10" s="284"/>
      <c r="P10" s="284"/>
    </row>
    <row r="11" spans="1:16" ht="18.75">
      <c r="A11" s="282"/>
      <c r="B11" s="284" t="s">
        <v>148</v>
      </c>
      <c r="C11" s="287"/>
      <c r="D11" s="284" t="s">
        <v>149</v>
      </c>
      <c r="E11" s="287"/>
      <c r="F11" s="288" t="s">
        <v>150</v>
      </c>
      <c r="G11" s="284"/>
      <c r="H11" s="284" t="s">
        <v>151</v>
      </c>
      <c r="I11" s="284"/>
      <c r="J11" s="284" t="s">
        <v>152</v>
      </c>
      <c r="K11" s="284"/>
      <c r="L11" s="284" t="s">
        <v>68</v>
      </c>
      <c r="M11" s="284"/>
      <c r="N11" s="284" t="s">
        <v>153</v>
      </c>
      <c r="O11" s="284"/>
      <c r="P11" s="284" t="s">
        <v>68</v>
      </c>
    </row>
    <row r="12" spans="2:16" ht="18.75">
      <c r="B12" s="289" t="s">
        <v>154</v>
      </c>
      <c r="C12" s="290"/>
      <c r="D12" s="289" t="s">
        <v>155</v>
      </c>
      <c r="E12" s="290"/>
      <c r="F12" s="289" t="s">
        <v>156</v>
      </c>
      <c r="G12" s="289"/>
      <c r="H12" s="289" t="s">
        <v>156</v>
      </c>
      <c r="I12" s="289"/>
      <c r="J12" s="289" t="s">
        <v>157</v>
      </c>
      <c r="K12" s="289"/>
      <c r="L12" s="289" t="s">
        <v>159</v>
      </c>
      <c r="M12" s="289"/>
      <c r="N12" s="289" t="s">
        <v>158</v>
      </c>
      <c r="O12" s="289"/>
      <c r="P12" s="289" t="s">
        <v>159</v>
      </c>
    </row>
    <row r="13" spans="1:16" ht="18.75">
      <c r="A13" s="291" t="s">
        <v>160</v>
      </c>
      <c r="B13" s="284" t="s">
        <v>50</v>
      </c>
      <c r="C13" s="287"/>
      <c r="D13" s="284" t="s">
        <v>50</v>
      </c>
      <c r="E13" s="287"/>
      <c r="F13" s="284" t="s">
        <v>50</v>
      </c>
      <c r="G13" s="284"/>
      <c r="H13" s="284" t="s">
        <v>50</v>
      </c>
      <c r="I13" s="284"/>
      <c r="J13" s="284" t="s">
        <v>50</v>
      </c>
      <c r="K13" s="284"/>
      <c r="L13" s="284" t="s">
        <v>50</v>
      </c>
      <c r="M13" s="284"/>
      <c r="N13" s="284" t="s">
        <v>50</v>
      </c>
      <c r="O13" s="284"/>
      <c r="P13" s="284" t="s">
        <v>50</v>
      </c>
    </row>
    <row r="14" spans="1:16" ht="18.75">
      <c r="A14" s="284"/>
      <c r="B14" s="284"/>
      <c r="C14" s="287"/>
      <c r="D14" s="287"/>
      <c r="E14" s="287"/>
      <c r="F14" s="284"/>
      <c r="G14" s="284"/>
      <c r="H14" s="284"/>
      <c r="I14" s="284"/>
      <c r="J14" s="284"/>
      <c r="K14" s="284"/>
      <c r="L14" s="284"/>
      <c r="M14" s="284"/>
      <c r="N14" s="284"/>
      <c r="O14" s="284"/>
      <c r="P14" s="282"/>
    </row>
    <row r="15" spans="1:14" ht="18.75">
      <c r="A15" s="291" t="s">
        <v>288</v>
      </c>
      <c r="N15" s="292"/>
    </row>
    <row r="16" spans="1:16" ht="18.75">
      <c r="A16" s="286" t="s">
        <v>201</v>
      </c>
      <c r="B16" s="293">
        <v>30000</v>
      </c>
      <c r="C16" s="294"/>
      <c r="D16" s="295">
        <v>1</v>
      </c>
      <c r="E16" s="296"/>
      <c r="F16" s="295">
        <v>524</v>
      </c>
      <c r="G16" s="296"/>
      <c r="H16" s="295">
        <v>1588</v>
      </c>
      <c r="I16" s="296"/>
      <c r="J16" s="295">
        <v>-11243</v>
      </c>
      <c r="K16" s="296"/>
      <c r="L16" s="295">
        <f>SUM(B15:J16)</f>
        <v>20870</v>
      </c>
      <c r="M16" s="296"/>
      <c r="N16" s="297">
        <v>0</v>
      </c>
      <c r="O16" s="296"/>
      <c r="P16" s="295">
        <f>SUM(L16:N16)</f>
        <v>20870</v>
      </c>
    </row>
    <row r="17" spans="2:16" ht="18.75">
      <c r="B17" s="294"/>
      <c r="C17" s="294"/>
      <c r="D17" s="296"/>
      <c r="E17" s="296"/>
      <c r="F17" s="296"/>
      <c r="G17" s="296"/>
      <c r="H17" s="296"/>
      <c r="I17" s="296"/>
      <c r="J17" s="296"/>
      <c r="K17" s="296"/>
      <c r="L17" s="296"/>
      <c r="M17" s="296"/>
      <c r="N17" s="297"/>
      <c r="O17" s="296"/>
      <c r="P17" s="296"/>
    </row>
    <row r="18" spans="1:16" ht="18.75">
      <c r="A18" s="263" t="s">
        <v>212</v>
      </c>
      <c r="B18" s="298">
        <v>0</v>
      </c>
      <c r="C18" s="294"/>
      <c r="D18" s="298">
        <v>0</v>
      </c>
      <c r="E18" s="296"/>
      <c r="F18" s="298">
        <v>0</v>
      </c>
      <c r="G18" s="296"/>
      <c r="H18" s="393">
        <v>-379</v>
      </c>
      <c r="I18" s="296"/>
      <c r="J18" s="298">
        <f>'Unaudited PL'!F43</f>
        <v>-1222</v>
      </c>
      <c r="K18" s="296"/>
      <c r="L18" s="295">
        <f>SUM(B17:J18)</f>
        <v>-1601</v>
      </c>
      <c r="M18" s="296"/>
      <c r="N18" s="394">
        <v>0</v>
      </c>
      <c r="O18" s="296"/>
      <c r="P18" s="295">
        <f>SUM(L18+N18)</f>
        <v>-1601</v>
      </c>
    </row>
    <row r="19" spans="2:16" ht="18.75">
      <c r="B19" s="300"/>
      <c r="C19" s="294"/>
      <c r="D19" s="300"/>
      <c r="E19" s="296"/>
      <c r="F19" s="300"/>
      <c r="G19" s="296"/>
      <c r="H19" s="300"/>
      <c r="I19" s="296"/>
      <c r="J19" s="300"/>
      <c r="K19" s="296"/>
      <c r="L19" s="296"/>
      <c r="M19" s="296"/>
      <c r="N19" s="300"/>
      <c r="O19" s="296"/>
      <c r="P19" s="300"/>
    </row>
    <row r="20" spans="1:16" ht="19.5" thickBot="1">
      <c r="A20" s="286" t="s">
        <v>290</v>
      </c>
      <c r="B20" s="301">
        <f aca="true" t="shared" si="0" ref="B20:G20">SUM(B16:B18)</f>
        <v>30000</v>
      </c>
      <c r="C20" s="298">
        <f t="shared" si="0"/>
        <v>0</v>
      </c>
      <c r="D20" s="301">
        <f t="shared" si="0"/>
        <v>1</v>
      </c>
      <c r="E20" s="298">
        <f t="shared" si="0"/>
        <v>0</v>
      </c>
      <c r="F20" s="301">
        <f t="shared" si="0"/>
        <v>524</v>
      </c>
      <c r="G20" s="298">
        <f t="shared" si="0"/>
        <v>0</v>
      </c>
      <c r="H20" s="301">
        <f>SUM(H16:H18)</f>
        <v>1209</v>
      </c>
      <c r="I20" s="298">
        <f>SUM(I16:I18)</f>
        <v>0</v>
      </c>
      <c r="J20" s="301">
        <f>SUM(J16:J18)</f>
        <v>-12465</v>
      </c>
      <c r="K20" s="298"/>
      <c r="L20" s="302">
        <f>SUM(L16:L18)</f>
        <v>19269</v>
      </c>
      <c r="M20" s="299"/>
      <c r="N20" s="301">
        <f>SUM(N15:N18)</f>
        <v>0</v>
      </c>
      <c r="O20" s="299"/>
      <c r="P20" s="301">
        <f>SUM(P16:P18)</f>
        <v>19269</v>
      </c>
    </row>
    <row r="21" spans="1:16" ht="19.5" thickTop="1">
      <c r="A21" s="286"/>
      <c r="B21" s="298"/>
      <c r="C21" s="298"/>
      <c r="D21" s="298"/>
      <c r="E21" s="298"/>
      <c r="F21" s="298"/>
      <c r="G21" s="298"/>
      <c r="H21" s="298"/>
      <c r="I21" s="298"/>
      <c r="J21" s="298"/>
      <c r="K21" s="298"/>
      <c r="L21" s="298"/>
      <c r="M21" s="299"/>
      <c r="N21" s="298"/>
      <c r="O21" s="299"/>
      <c r="P21" s="298"/>
    </row>
    <row r="22" spans="1:16" ht="18.75">
      <c r="A22" s="286"/>
      <c r="B22" s="298"/>
      <c r="C22" s="298"/>
      <c r="D22" s="298"/>
      <c r="E22" s="298"/>
      <c r="F22" s="298"/>
      <c r="G22" s="298"/>
      <c r="H22" s="298"/>
      <c r="I22" s="298"/>
      <c r="J22" s="298"/>
      <c r="K22" s="298"/>
      <c r="L22" s="298"/>
      <c r="M22" s="299"/>
      <c r="N22" s="298"/>
      <c r="O22" s="299"/>
      <c r="P22" s="298"/>
    </row>
    <row r="23" spans="1:16" ht="18.75">
      <c r="A23" s="291" t="s">
        <v>289</v>
      </c>
      <c r="B23" s="298"/>
      <c r="C23" s="298"/>
      <c r="D23" s="298"/>
      <c r="E23" s="298"/>
      <c r="F23" s="298"/>
      <c r="G23" s="298"/>
      <c r="H23" s="298"/>
      <c r="I23" s="298"/>
      <c r="J23" s="298"/>
      <c r="K23" s="298"/>
      <c r="L23" s="298"/>
      <c r="M23" s="299"/>
      <c r="N23" s="298"/>
      <c r="O23" s="299"/>
      <c r="P23" s="298"/>
    </row>
    <row r="24" spans="1:16" ht="18.75">
      <c r="A24" s="286" t="s">
        <v>161</v>
      </c>
      <c r="B24" s="298">
        <v>30000</v>
      </c>
      <c r="C24" s="298"/>
      <c r="D24" s="298">
        <v>1</v>
      </c>
      <c r="E24" s="298"/>
      <c r="F24" s="298">
        <v>524</v>
      </c>
      <c r="G24" s="298"/>
      <c r="H24" s="298">
        <v>927</v>
      </c>
      <c r="I24" s="298"/>
      <c r="J24" s="298">
        <v>-8792</v>
      </c>
      <c r="K24" s="298"/>
      <c r="L24" s="298">
        <f>SUM(B24:K24)</f>
        <v>22660</v>
      </c>
      <c r="M24" s="299"/>
      <c r="N24" s="298">
        <v>0</v>
      </c>
      <c r="O24" s="299"/>
      <c r="P24" s="298">
        <f>SUM(L24:O24)</f>
        <v>22660</v>
      </c>
    </row>
    <row r="25" spans="2:16" ht="18.75">
      <c r="B25" s="298"/>
      <c r="C25" s="298"/>
      <c r="D25" s="298"/>
      <c r="E25" s="298"/>
      <c r="F25" s="298"/>
      <c r="G25" s="298"/>
      <c r="H25" s="298"/>
      <c r="I25" s="298"/>
      <c r="J25" s="298"/>
      <c r="K25" s="298"/>
      <c r="L25" s="298"/>
      <c r="M25" s="299"/>
      <c r="N25" s="298"/>
      <c r="O25" s="299"/>
      <c r="P25" s="298"/>
    </row>
    <row r="26" spans="1:16" ht="18.75">
      <c r="A26" s="263" t="s">
        <v>292</v>
      </c>
      <c r="B26" s="299" t="s">
        <v>78</v>
      </c>
      <c r="C26" s="298"/>
      <c r="D26" s="299" t="s">
        <v>78</v>
      </c>
      <c r="E26" s="298"/>
      <c r="F26" s="299" t="s">
        <v>78</v>
      </c>
      <c r="G26" s="298"/>
      <c r="H26" s="298">
        <v>689</v>
      </c>
      <c r="I26" s="298"/>
      <c r="J26" s="298">
        <v>-2382</v>
      </c>
      <c r="K26" s="298"/>
      <c r="L26" s="298">
        <f>SUM(H26:K26)</f>
        <v>-1693</v>
      </c>
      <c r="M26" s="299"/>
      <c r="N26" s="298">
        <v>0</v>
      </c>
      <c r="O26" s="299"/>
      <c r="P26" s="298">
        <f>SUM(L26:O26)</f>
        <v>-1693</v>
      </c>
    </row>
    <row r="27" spans="2:16" ht="18.75">
      <c r="B27" s="298"/>
      <c r="C27" s="298"/>
      <c r="D27" s="298"/>
      <c r="E27" s="298"/>
      <c r="F27" s="298"/>
      <c r="G27" s="298"/>
      <c r="H27" s="298"/>
      <c r="I27" s="298"/>
      <c r="J27" s="298"/>
      <c r="K27" s="298"/>
      <c r="L27" s="298"/>
      <c r="M27" s="299"/>
      <c r="N27" s="298"/>
      <c r="O27" s="299"/>
      <c r="P27" s="298"/>
    </row>
    <row r="28" spans="1:16" ht="19.5" thickBot="1">
      <c r="A28" s="286" t="s">
        <v>291</v>
      </c>
      <c r="B28" s="302">
        <f>SUM(B24:B27)</f>
        <v>30000</v>
      </c>
      <c r="C28" s="298"/>
      <c r="D28" s="302">
        <f>SUM(D24:D27)</f>
        <v>1</v>
      </c>
      <c r="E28" s="298"/>
      <c r="F28" s="302">
        <f>SUM(F24:F27)</f>
        <v>524</v>
      </c>
      <c r="G28" s="298"/>
      <c r="H28" s="302">
        <f>SUM(H24:H27)</f>
        <v>1616</v>
      </c>
      <c r="I28" s="298"/>
      <c r="J28" s="302">
        <f>SUM(J24:J27)</f>
        <v>-11174</v>
      </c>
      <c r="K28" s="298"/>
      <c r="L28" s="302">
        <f>SUM(L24:L27)</f>
        <v>20967</v>
      </c>
      <c r="M28" s="299"/>
      <c r="N28" s="302">
        <f>SUM(N24:N27)</f>
        <v>0</v>
      </c>
      <c r="O28" s="299"/>
      <c r="P28" s="302">
        <f>SUM(P24:P27)</f>
        <v>20967</v>
      </c>
    </row>
    <row r="29" spans="1:16" ht="19.5" thickTop="1">
      <c r="A29" s="291"/>
      <c r="B29" s="298"/>
      <c r="C29" s="298"/>
      <c r="D29" s="298"/>
      <c r="E29" s="298"/>
      <c r="F29" s="298"/>
      <c r="G29" s="298"/>
      <c r="H29" s="298"/>
      <c r="I29" s="298"/>
      <c r="J29" s="298"/>
      <c r="K29" s="298"/>
      <c r="L29" s="298"/>
      <c r="M29" s="299"/>
      <c r="N29" s="298"/>
      <c r="O29" s="299"/>
      <c r="P29" s="298"/>
    </row>
    <row r="30" spans="1:16" ht="18.75">
      <c r="A30" s="291"/>
      <c r="B30" s="298"/>
      <c r="C30" s="298"/>
      <c r="D30" s="298"/>
      <c r="E30" s="298"/>
      <c r="F30" s="298"/>
      <c r="G30" s="298"/>
      <c r="H30" s="298"/>
      <c r="I30" s="298"/>
      <c r="J30" s="298"/>
      <c r="K30" s="298"/>
      <c r="L30" s="298"/>
      <c r="M30" s="299"/>
      <c r="N30" s="298"/>
      <c r="O30" s="299"/>
      <c r="P30" s="298"/>
    </row>
    <row r="31" spans="2:16" ht="15.75">
      <c r="B31" s="303"/>
      <c r="C31" s="303"/>
      <c r="D31" s="304"/>
      <c r="E31" s="304"/>
      <c r="F31" s="304"/>
      <c r="G31" s="304"/>
      <c r="H31" s="304"/>
      <c r="I31" s="304"/>
      <c r="J31" s="304"/>
      <c r="K31" s="304"/>
      <c r="L31" s="304"/>
      <c r="M31" s="304"/>
      <c r="N31" s="304"/>
      <c r="O31" s="304"/>
      <c r="P31" s="304"/>
    </row>
    <row r="32" spans="2:17" ht="15">
      <c r="B32" s="305"/>
      <c r="C32" s="305"/>
      <c r="D32" s="305"/>
      <c r="E32" s="305"/>
      <c r="F32" s="305"/>
      <c r="G32" s="305"/>
      <c r="H32" s="305"/>
      <c r="I32" s="305"/>
      <c r="J32" s="305"/>
      <c r="K32" s="305"/>
      <c r="L32" s="305"/>
      <c r="M32" s="305"/>
      <c r="N32" s="305"/>
      <c r="O32" s="305"/>
      <c r="P32" s="305"/>
      <c r="Q32" s="262"/>
    </row>
    <row r="33" spans="2:17" ht="15">
      <c r="B33" s="305"/>
      <c r="C33" s="305"/>
      <c r="D33" s="305"/>
      <c r="E33" s="305"/>
      <c r="F33" s="305"/>
      <c r="G33" s="305"/>
      <c r="H33" s="305"/>
      <c r="I33" s="305"/>
      <c r="J33" s="305"/>
      <c r="K33" s="305"/>
      <c r="L33" s="305"/>
      <c r="M33" s="305"/>
      <c r="N33" s="305"/>
      <c r="O33" s="305"/>
      <c r="P33" s="305"/>
      <c r="Q33" s="262"/>
    </row>
    <row r="35" ht="15">
      <c r="A35" s="305" t="s">
        <v>204</v>
      </c>
    </row>
    <row r="36" ht="15">
      <c r="A36" s="305" t="s">
        <v>162</v>
      </c>
    </row>
  </sheetData>
  <sheetProtection/>
  <printOptions/>
  <pageMargins left="0.5" right="0.25" top="0.75" bottom="0.5" header="0" footer="0"/>
  <pageSetup fitToHeight="1" fitToWidth="1" horizontalDpi="300" verticalDpi="300" orientation="landscape" scale="69" r:id="rId1"/>
</worksheet>
</file>

<file path=xl/worksheets/sheet5.xml><?xml version="1.0" encoding="utf-8"?>
<worksheet xmlns="http://schemas.openxmlformats.org/spreadsheetml/2006/main" xmlns:r="http://schemas.openxmlformats.org/officeDocument/2006/relationships">
  <sheetPr>
    <pageSetUpPr fitToPage="1"/>
  </sheetPr>
  <dimension ref="A1:N49"/>
  <sheetViews>
    <sheetView zoomScaleSheetLayoutView="80" zoomScalePageLayoutView="0" workbookViewId="0" topLeftCell="A4">
      <selection activeCell="D17" sqref="D17"/>
    </sheetView>
  </sheetViews>
  <sheetFormatPr defaultColWidth="9.140625" defaultRowHeight="15.75" customHeight="1"/>
  <cols>
    <col min="1" max="1" width="3.8515625" style="340" customWidth="1"/>
    <col min="2" max="2" width="63.57421875" style="340" customWidth="1"/>
    <col min="3" max="3" width="15.28125" style="340" customWidth="1"/>
    <col min="4" max="4" width="15.28125" style="340" bestFit="1" customWidth="1"/>
    <col min="5" max="5" width="9.140625" style="340" customWidth="1"/>
    <col min="6" max="6" width="13.7109375" style="340" bestFit="1" customWidth="1"/>
    <col min="7" max="255" width="9.140625" style="340" customWidth="1"/>
    <col min="256" max="16384" width="3.8515625" style="340" customWidth="1"/>
  </cols>
  <sheetData>
    <row r="1" spans="1:14" s="263" customFormat="1" ht="15.75" customHeight="1">
      <c r="A1" s="492" t="s">
        <v>0</v>
      </c>
      <c r="B1" s="493"/>
      <c r="C1" s="493"/>
      <c r="D1" s="494"/>
      <c r="E1" s="339"/>
      <c r="F1" s="339"/>
      <c r="G1" s="339"/>
      <c r="H1" s="339"/>
      <c r="I1" s="339"/>
      <c r="J1" s="339"/>
      <c r="K1" s="339"/>
      <c r="L1" s="339"/>
      <c r="M1" s="339"/>
      <c r="N1" s="339"/>
    </row>
    <row r="2" spans="1:10" s="263" customFormat="1" ht="15.75" customHeight="1">
      <c r="A2" s="495" t="s">
        <v>1</v>
      </c>
      <c r="B2" s="496"/>
      <c r="C2" s="496"/>
      <c r="D2" s="497"/>
      <c r="E2" s="264"/>
      <c r="F2" s="262"/>
      <c r="G2" s="262"/>
      <c r="H2" s="262"/>
      <c r="I2" s="262"/>
      <c r="J2" s="262"/>
    </row>
    <row r="3" spans="1:10" s="263" customFormat="1" ht="15.75" customHeight="1">
      <c r="A3" s="495" t="s">
        <v>2</v>
      </c>
      <c r="B3" s="496"/>
      <c r="C3" s="496"/>
      <c r="D3" s="497"/>
      <c r="E3" s="264"/>
      <c r="F3" s="262"/>
      <c r="G3" s="262"/>
      <c r="H3" s="262"/>
      <c r="I3" s="262"/>
      <c r="J3" s="262"/>
    </row>
    <row r="4" spans="1:10" s="263" customFormat="1" ht="15.75" customHeight="1">
      <c r="A4" s="439"/>
      <c r="B4" s="331"/>
      <c r="C4" s="331"/>
      <c r="D4" s="441"/>
      <c r="E4" s="331"/>
      <c r="F4" s="262"/>
      <c r="G4" s="262"/>
      <c r="H4" s="262"/>
      <c r="I4" s="262"/>
      <c r="J4" s="262"/>
    </row>
    <row r="5" spans="1:10" s="263" customFormat="1" ht="15.75">
      <c r="A5" s="498" t="s">
        <v>141</v>
      </c>
      <c r="B5" s="499"/>
      <c r="C5" s="499"/>
      <c r="D5" s="500"/>
      <c r="E5" s="265"/>
      <c r="F5" s="262"/>
      <c r="G5" s="262"/>
      <c r="H5" s="262"/>
      <c r="I5" s="262"/>
      <c r="J5" s="262"/>
    </row>
    <row r="6" spans="1:10" s="263" customFormat="1" ht="18" customHeight="1">
      <c r="A6" s="501" t="s">
        <v>280</v>
      </c>
      <c r="B6" s="502"/>
      <c r="C6" s="502"/>
      <c r="D6" s="478"/>
      <c r="E6" s="265"/>
      <c r="F6" s="262"/>
      <c r="G6" s="262"/>
      <c r="H6" s="262"/>
      <c r="I6" s="262"/>
      <c r="J6" s="262"/>
    </row>
    <row r="7" spans="1:4" ht="15">
      <c r="A7" s="442"/>
      <c r="B7" s="343"/>
      <c r="C7" s="443"/>
      <c r="D7" s="444"/>
    </row>
    <row r="8" spans="1:4" ht="15.75">
      <c r="A8" s="445"/>
      <c r="B8" s="343"/>
      <c r="C8" s="527" t="s">
        <v>166</v>
      </c>
      <c r="D8" s="528"/>
    </row>
    <row r="9" spans="1:4" ht="15.75">
      <c r="A9" s="442"/>
      <c r="B9" s="343"/>
      <c r="C9" s="446" t="str">
        <f>'Statement of Comprehensive Inco'!C16</f>
        <v>30.9.2012</v>
      </c>
      <c r="D9" s="450" t="str">
        <f>'Statement of Comprehensive Inco'!D16</f>
        <v>30.9.2011</v>
      </c>
    </row>
    <row r="10" spans="1:4" ht="15.75">
      <c r="A10" s="442"/>
      <c r="B10" s="343"/>
      <c r="C10" s="451" t="s">
        <v>50</v>
      </c>
      <c r="D10" s="452" t="s">
        <v>50</v>
      </c>
    </row>
    <row r="11" spans="1:4" ht="15.75">
      <c r="A11" s="442"/>
      <c r="B11" s="343"/>
      <c r="C11" s="451" t="s">
        <v>167</v>
      </c>
      <c r="D11" s="453" t="s">
        <v>167</v>
      </c>
    </row>
    <row r="12" spans="1:4" ht="15.75">
      <c r="A12" s="445" t="s">
        <v>168</v>
      </c>
      <c r="B12" s="343"/>
      <c r="C12" s="395"/>
      <c r="D12" s="454"/>
    </row>
    <row r="13" spans="1:4" ht="15">
      <c r="A13" s="442" t="s">
        <v>283</v>
      </c>
      <c r="B13" s="343"/>
      <c r="C13" s="345">
        <f>'Unaudited PL'!F33</f>
        <v>-1221</v>
      </c>
      <c r="D13" s="455">
        <f>'Unaudited PL'!G33</f>
        <v>-2381.6</v>
      </c>
    </row>
    <row r="14" spans="1:4" ht="15">
      <c r="A14" s="442" t="s">
        <v>169</v>
      </c>
      <c r="B14" s="343"/>
      <c r="C14" s="346"/>
      <c r="D14" s="456"/>
    </row>
    <row r="15" spans="1:4" ht="15">
      <c r="A15" s="442"/>
      <c r="B15" s="343" t="s">
        <v>188</v>
      </c>
      <c r="C15" s="347">
        <v>-881</v>
      </c>
      <c r="D15" s="457">
        <v>2413</v>
      </c>
    </row>
    <row r="16" spans="1:4" ht="15.75">
      <c r="A16" s="445" t="s">
        <v>308</v>
      </c>
      <c r="B16" s="343"/>
      <c r="C16" s="346">
        <f>SUM(C13:C15)</f>
        <v>-2102</v>
      </c>
      <c r="D16" s="456">
        <f>SUM(D13:D15)</f>
        <v>31.40000000000009</v>
      </c>
    </row>
    <row r="17" spans="1:4" ht="15.75">
      <c r="A17" s="445"/>
      <c r="B17" s="343"/>
      <c r="C17" s="346"/>
      <c r="D17" s="456"/>
    </row>
    <row r="18" spans="1:4" ht="15.75">
      <c r="A18" s="445"/>
      <c r="B18" s="343" t="s">
        <v>216</v>
      </c>
      <c r="C18" s="346">
        <v>-196</v>
      </c>
      <c r="D18" s="456">
        <v>-864</v>
      </c>
    </row>
    <row r="19" spans="1:4" ht="15">
      <c r="A19" s="442"/>
      <c r="B19" s="343" t="s">
        <v>182</v>
      </c>
      <c r="C19" s="346">
        <v>2420</v>
      </c>
      <c r="D19" s="456">
        <v>3247</v>
      </c>
    </row>
    <row r="20" spans="1:4" ht="15">
      <c r="A20" s="442"/>
      <c r="B20" s="343" t="s">
        <v>183</v>
      </c>
      <c r="C20" s="346">
        <v>2037</v>
      </c>
      <c r="D20" s="456">
        <v>-1488</v>
      </c>
    </row>
    <row r="21" spans="1:4" ht="15">
      <c r="A21" s="442"/>
      <c r="B21" s="343" t="s">
        <v>181</v>
      </c>
      <c r="C21" s="347">
        <v>-3989</v>
      </c>
      <c r="D21" s="457">
        <v>63</v>
      </c>
    </row>
    <row r="22" spans="1:4" ht="15.75">
      <c r="A22" s="445" t="s">
        <v>185</v>
      </c>
      <c r="B22" s="343"/>
      <c r="C22" s="346">
        <f>SUM(C16:C21)</f>
        <v>-1830</v>
      </c>
      <c r="D22" s="456">
        <f>SUM(D16:D21)</f>
        <v>989.4000000000001</v>
      </c>
    </row>
    <row r="23" spans="1:4" ht="15.75">
      <c r="A23" s="445"/>
      <c r="B23" s="343"/>
      <c r="C23" s="346"/>
      <c r="D23" s="456"/>
    </row>
    <row r="24" spans="1:4" ht="15">
      <c r="A24" s="442"/>
      <c r="B24" s="343" t="s">
        <v>170</v>
      </c>
      <c r="C24" s="346">
        <v>-569</v>
      </c>
      <c r="D24" s="456">
        <v>16</v>
      </c>
    </row>
    <row r="25" spans="1:4" ht="15">
      <c r="A25" s="442"/>
      <c r="B25" s="343" t="s">
        <v>172</v>
      </c>
      <c r="C25" s="346">
        <v>132</v>
      </c>
      <c r="D25" s="456">
        <v>78</v>
      </c>
    </row>
    <row r="26" spans="1:4" ht="15">
      <c r="A26" s="442"/>
      <c r="B26" s="343" t="s">
        <v>184</v>
      </c>
      <c r="C26" s="346">
        <v>-6</v>
      </c>
      <c r="D26" s="456">
        <v>-1</v>
      </c>
    </row>
    <row r="27" spans="1:4" ht="15.75">
      <c r="A27" s="445" t="s">
        <v>186</v>
      </c>
      <c r="B27" s="343"/>
      <c r="C27" s="348">
        <f>SUM(C22:C26)</f>
        <v>-2273</v>
      </c>
      <c r="D27" s="458">
        <f>SUM(D22:D26)</f>
        <v>1082.4</v>
      </c>
    </row>
    <row r="28" spans="1:4" ht="15.75">
      <c r="A28" s="445"/>
      <c r="B28" s="343"/>
      <c r="C28" s="346"/>
      <c r="D28" s="456"/>
    </row>
    <row r="29" spans="1:4" ht="15.75">
      <c r="A29" s="445" t="s">
        <v>171</v>
      </c>
      <c r="B29" s="343"/>
      <c r="C29" s="346"/>
      <c r="D29" s="456"/>
    </row>
    <row r="30" spans="1:5" ht="15">
      <c r="A30" s="442"/>
      <c r="B30" s="343" t="s">
        <v>173</v>
      </c>
      <c r="C30" s="346">
        <v>-812</v>
      </c>
      <c r="D30" s="456">
        <v>-199</v>
      </c>
      <c r="E30" s="344"/>
    </row>
    <row r="31" spans="1:5" ht="15">
      <c r="A31" s="442"/>
      <c r="B31" s="343" t="s">
        <v>177</v>
      </c>
      <c r="C31" s="346">
        <v>0</v>
      </c>
      <c r="D31" s="456">
        <v>0</v>
      </c>
      <c r="E31" s="344"/>
    </row>
    <row r="32" spans="1:5" ht="15">
      <c r="A32" s="442" t="s">
        <v>187</v>
      </c>
      <c r="B32" s="343"/>
      <c r="C32" s="348">
        <f>SUM(C30:C31)</f>
        <v>-812</v>
      </c>
      <c r="D32" s="458">
        <f>SUM(D30:D31)</f>
        <v>-199</v>
      </c>
      <c r="E32" s="344"/>
    </row>
    <row r="33" spans="1:4" ht="15">
      <c r="A33" s="442"/>
      <c r="B33" s="343"/>
      <c r="C33" s="346"/>
      <c r="D33" s="456"/>
    </row>
    <row r="34" spans="1:4" ht="15.75">
      <c r="A34" s="445" t="s">
        <v>174</v>
      </c>
      <c r="B34" s="343"/>
      <c r="C34" s="346"/>
      <c r="D34" s="456"/>
    </row>
    <row r="35" spans="1:4" ht="15">
      <c r="A35" s="442"/>
      <c r="B35" s="343" t="s">
        <v>206</v>
      </c>
      <c r="C35" s="346">
        <v>-47</v>
      </c>
      <c r="D35" s="456">
        <v>-6</v>
      </c>
    </row>
    <row r="36" spans="1:4" ht="15">
      <c r="A36" s="442" t="s">
        <v>207</v>
      </c>
      <c r="B36" s="343"/>
      <c r="C36" s="348">
        <f>SUM(C35:C35)</f>
        <v>-47</v>
      </c>
      <c r="D36" s="458">
        <f>SUM(D35:D35)</f>
        <v>-6</v>
      </c>
    </row>
    <row r="37" spans="1:4" ht="15">
      <c r="A37" s="442"/>
      <c r="B37" s="343"/>
      <c r="C37" s="346"/>
      <c r="D37" s="456"/>
    </row>
    <row r="38" spans="1:4" ht="15.75">
      <c r="A38" s="445" t="s">
        <v>178</v>
      </c>
      <c r="B38" s="459"/>
      <c r="C38" s="460"/>
      <c r="D38" s="461"/>
    </row>
    <row r="39" spans="1:4" ht="15.75">
      <c r="A39" s="445"/>
      <c r="B39" s="343" t="s">
        <v>179</v>
      </c>
      <c r="C39" s="346">
        <f>C27+C32+C36</f>
        <v>-3132</v>
      </c>
      <c r="D39" s="456">
        <f>D27+D32+D36</f>
        <v>877.4000000000001</v>
      </c>
    </row>
    <row r="40" spans="1:4" ht="15.75">
      <c r="A40" s="445"/>
      <c r="B40" s="343" t="s">
        <v>180</v>
      </c>
      <c r="C40" s="346">
        <v>9338</v>
      </c>
      <c r="D40" s="456">
        <v>5305</v>
      </c>
    </row>
    <row r="41" spans="1:4" ht="15">
      <c r="A41" s="442"/>
      <c r="B41" s="343" t="s">
        <v>175</v>
      </c>
      <c r="C41" s="346">
        <v>-192</v>
      </c>
      <c r="D41" s="456">
        <v>175</v>
      </c>
    </row>
    <row r="42" spans="1:4" ht="15.75">
      <c r="A42" s="442"/>
      <c r="B42" s="342"/>
      <c r="C42" s="346"/>
      <c r="D42" s="455"/>
    </row>
    <row r="43" spans="1:6" ht="16.5" thickBot="1">
      <c r="A43" s="445" t="s">
        <v>293</v>
      </c>
      <c r="B43" s="342"/>
      <c r="C43" s="349">
        <f>SUM(C39:C42)</f>
        <v>6014</v>
      </c>
      <c r="D43" s="462">
        <f>SUM(D39:D42)</f>
        <v>6357.4</v>
      </c>
      <c r="F43" s="440"/>
    </row>
    <row r="44" spans="1:4" ht="15">
      <c r="A44" s="442"/>
      <c r="B44" s="343"/>
      <c r="C44" s="344"/>
      <c r="D44" s="454"/>
    </row>
    <row r="45" spans="1:4" ht="15.75">
      <c r="A45" s="463" t="s">
        <v>176</v>
      </c>
      <c r="B45" s="464"/>
      <c r="C45" s="465"/>
      <c r="D45" s="466"/>
    </row>
    <row r="46" spans="1:4" ht="13.5" customHeight="1">
      <c r="A46" s="529" t="s">
        <v>205</v>
      </c>
      <c r="B46" s="530"/>
      <c r="C46" s="530"/>
      <c r="D46" s="531"/>
    </row>
    <row r="47" spans="1:4" ht="15">
      <c r="A47" s="529"/>
      <c r="B47" s="530"/>
      <c r="C47" s="530"/>
      <c r="D47" s="531"/>
    </row>
    <row r="48" spans="1:4" ht="21" customHeight="1">
      <c r="A48" s="532"/>
      <c r="B48" s="490"/>
      <c r="C48" s="490"/>
      <c r="D48" s="491"/>
    </row>
    <row r="49" spans="1:4" ht="15.75">
      <c r="A49" s="341"/>
      <c r="D49" s="350"/>
    </row>
    <row r="50" ht="15"/>
    <row r="51" ht="15"/>
    <row r="52" ht="15"/>
    <row r="53" ht="15"/>
  </sheetData>
  <sheetProtection/>
  <mergeCells count="7">
    <mergeCell ref="C8:D8"/>
    <mergeCell ref="A46:D48"/>
    <mergeCell ref="A1:D1"/>
    <mergeCell ref="A2:D2"/>
    <mergeCell ref="A3:D3"/>
    <mergeCell ref="A5:D5"/>
    <mergeCell ref="A6:D6"/>
  </mergeCells>
  <printOptions/>
  <pageMargins left="0.62" right="0.57" top="0.3937007874015748" bottom="0.1968503937007874" header="0.22" footer="0.11811023622047245"/>
  <pageSetup firstPageNumber="4" useFirstPageNumber="1" fitToHeight="1" fitToWidth="1" horizontalDpi="300" verticalDpi="300" orientation="portrait" paperSize="9" scale="92" r:id="rId1"/>
  <headerFooter alignWithMargins="0">
    <oddFooter>&amp;R&amp;"Times New Roman,Regular"- &amp;P -</oddFooter>
  </headerFooter>
</worksheet>
</file>

<file path=xl/worksheets/sheet6.xml><?xml version="1.0" encoding="utf-8"?>
<worksheet xmlns="http://schemas.openxmlformats.org/spreadsheetml/2006/main" xmlns:r="http://schemas.openxmlformats.org/officeDocument/2006/relationships">
  <dimension ref="A1:U324"/>
  <sheetViews>
    <sheetView zoomScaleSheetLayoutView="80" zoomScalePageLayoutView="0" workbookViewId="0" topLeftCell="A1">
      <selection activeCell="D14" sqref="D14:I14"/>
    </sheetView>
  </sheetViews>
  <sheetFormatPr defaultColWidth="9.140625" defaultRowHeight="15"/>
  <cols>
    <col min="1" max="1" width="6.7109375" style="10" customWidth="1"/>
    <col min="2" max="2" width="6.421875" style="11" customWidth="1"/>
    <col min="3" max="3" width="4.28125" style="11" customWidth="1"/>
    <col min="4" max="4" width="17.7109375" style="11" customWidth="1"/>
    <col min="5" max="5" width="1.28515625" style="11" customWidth="1"/>
    <col min="6" max="6" width="11.140625" style="11" customWidth="1"/>
    <col min="7" max="7" width="4.57421875" style="11" customWidth="1"/>
    <col min="8" max="8" width="17.00390625" style="11" customWidth="1"/>
    <col min="9" max="9" width="16.28125" style="11" customWidth="1"/>
    <col min="10" max="10" width="3.7109375" style="11" customWidth="1"/>
    <col min="11" max="11" width="15.7109375" style="11" customWidth="1"/>
    <col min="12" max="12" width="3.28125" style="11" customWidth="1"/>
    <col min="13" max="13" width="16.57421875" style="11" customWidth="1"/>
    <col min="14" max="14" width="4.421875" style="11" customWidth="1"/>
    <col min="15" max="15" width="17.28125" style="11" bestFit="1" customWidth="1"/>
    <col min="16" max="16" width="3.421875" style="11" customWidth="1"/>
    <col min="17" max="17" width="15.8515625" style="11" customWidth="1"/>
    <col min="18" max="18" width="5.7109375" style="11" customWidth="1"/>
    <col min="19" max="16384" width="9.140625" style="11" customWidth="1"/>
  </cols>
  <sheetData>
    <row r="1" spans="1:16" s="5" customFormat="1" ht="14.25">
      <c r="A1" s="1"/>
      <c r="B1" s="2"/>
      <c r="C1" s="2"/>
      <c r="D1" s="2"/>
      <c r="E1" s="2"/>
      <c r="F1" s="2"/>
      <c r="G1" s="2"/>
      <c r="H1" s="2"/>
      <c r="I1" s="2"/>
      <c r="J1" s="2"/>
      <c r="K1" s="2"/>
      <c r="L1" s="2"/>
      <c r="M1" s="2"/>
      <c r="N1" s="2"/>
      <c r="O1" s="3"/>
      <c r="P1" s="4"/>
    </row>
    <row r="2" spans="1:16" s="5" customFormat="1" ht="18" customHeight="1">
      <c r="A2" s="448" t="s">
        <v>0</v>
      </c>
      <c r="B2" s="449"/>
      <c r="C2" s="449"/>
      <c r="D2" s="449"/>
      <c r="E2" s="449"/>
      <c r="F2" s="449"/>
      <c r="G2" s="449"/>
      <c r="H2" s="449"/>
      <c r="I2" s="449"/>
      <c r="J2" s="449"/>
      <c r="K2" s="449"/>
      <c r="L2" s="449"/>
      <c r="M2" s="449"/>
      <c r="N2" s="449"/>
      <c r="O2" s="415"/>
      <c r="P2" s="4"/>
    </row>
    <row r="3" spans="1:16" s="5" customFormat="1" ht="15" customHeight="1">
      <c r="A3" s="416" t="s">
        <v>1</v>
      </c>
      <c r="B3" s="417"/>
      <c r="C3" s="417"/>
      <c r="D3" s="417"/>
      <c r="E3" s="417"/>
      <c r="F3" s="417"/>
      <c r="G3" s="417"/>
      <c r="H3" s="417"/>
      <c r="I3" s="417"/>
      <c r="J3" s="417"/>
      <c r="K3" s="417"/>
      <c r="L3" s="417"/>
      <c r="M3" s="417"/>
      <c r="N3" s="417"/>
      <c r="O3" s="378"/>
      <c r="P3" s="4"/>
    </row>
    <row r="4" spans="1:16" s="5" customFormat="1" ht="14.25" customHeight="1">
      <c r="A4" s="416" t="s">
        <v>2</v>
      </c>
      <c r="B4" s="417"/>
      <c r="C4" s="417"/>
      <c r="D4" s="417"/>
      <c r="E4" s="417"/>
      <c r="F4" s="417"/>
      <c r="G4" s="417"/>
      <c r="H4" s="417"/>
      <c r="I4" s="417"/>
      <c r="J4" s="417"/>
      <c r="K4" s="417"/>
      <c r="L4" s="417"/>
      <c r="M4" s="417"/>
      <c r="N4" s="417"/>
      <c r="O4" s="378"/>
      <c r="P4" s="4"/>
    </row>
    <row r="5" spans="1:16" s="5" customFormat="1" ht="14.25">
      <c r="A5" s="6"/>
      <c r="B5" s="7"/>
      <c r="C5" s="7"/>
      <c r="D5" s="7"/>
      <c r="E5" s="7"/>
      <c r="F5" s="7"/>
      <c r="G5" s="7"/>
      <c r="H5" s="8"/>
      <c r="I5" s="8"/>
      <c r="J5" s="8"/>
      <c r="K5" s="4"/>
      <c r="L5" s="4"/>
      <c r="M5" s="4"/>
      <c r="N5" s="4"/>
      <c r="O5" s="9"/>
      <c r="P5" s="4"/>
    </row>
    <row r="6" spans="1:16" ht="15.75">
      <c r="A6" s="379" t="s">
        <v>3</v>
      </c>
      <c r="B6" s="379"/>
      <c r="C6" s="379"/>
      <c r="D6" s="379"/>
      <c r="E6" s="379"/>
      <c r="F6" s="379"/>
      <c r="G6" s="379"/>
      <c r="H6" s="379"/>
      <c r="I6" s="379"/>
      <c r="J6" s="379"/>
      <c r="K6" s="379"/>
      <c r="L6" s="379"/>
      <c r="M6" s="379"/>
      <c r="N6" s="379"/>
      <c r="O6" s="379"/>
      <c r="P6" s="10"/>
    </row>
    <row r="7" spans="1:16" s="5" customFormat="1" ht="15.75">
      <c r="A7" s="380" t="str">
        <f>'Unaudited PL'!A8:G8</f>
        <v>FOR THE PERIOD ENDED 30 SEPTEMBER 2012</v>
      </c>
      <c r="B7" s="380"/>
      <c r="C7" s="380"/>
      <c r="D7" s="380"/>
      <c r="E7" s="380"/>
      <c r="F7" s="380"/>
      <c r="G7" s="380"/>
      <c r="H7" s="380"/>
      <c r="I7" s="380"/>
      <c r="J7" s="380"/>
      <c r="K7" s="380"/>
      <c r="L7" s="380"/>
      <c r="M7" s="380"/>
      <c r="N7" s="380"/>
      <c r="O7" s="380"/>
      <c r="P7" s="4"/>
    </row>
    <row r="8" spans="1:16" ht="15.75" thickBot="1">
      <c r="A8" s="12"/>
      <c r="B8" s="13"/>
      <c r="C8" s="13"/>
      <c r="D8" s="13"/>
      <c r="E8" s="13"/>
      <c r="F8" s="13"/>
      <c r="G8" s="13"/>
      <c r="H8" s="13"/>
      <c r="I8" s="13"/>
      <c r="J8" s="13"/>
      <c r="K8" s="14"/>
      <c r="L8" s="14"/>
      <c r="M8" s="14"/>
      <c r="N8" s="14"/>
      <c r="O8" s="15"/>
      <c r="P8" s="10"/>
    </row>
    <row r="9" spans="1:16" ht="15">
      <c r="A9" s="16"/>
      <c r="B9" s="16"/>
      <c r="C9" s="16"/>
      <c r="D9" s="16"/>
      <c r="E9" s="16"/>
      <c r="F9" s="16"/>
      <c r="G9" s="16"/>
      <c r="H9" s="16"/>
      <c r="I9" s="16"/>
      <c r="J9" s="16"/>
      <c r="K9" s="10"/>
      <c r="L9" s="10"/>
      <c r="M9" s="10"/>
      <c r="N9" s="10"/>
      <c r="O9" s="10"/>
      <c r="P9" s="10"/>
    </row>
    <row r="10" spans="1:16" ht="15">
      <c r="A10" s="16"/>
      <c r="B10" s="16"/>
      <c r="C10" s="16"/>
      <c r="D10" s="16"/>
      <c r="E10" s="16"/>
      <c r="F10" s="16"/>
      <c r="G10" s="16"/>
      <c r="H10" s="16"/>
      <c r="I10" s="16"/>
      <c r="J10" s="16"/>
      <c r="K10" s="10"/>
      <c r="L10" s="10"/>
      <c r="M10" s="10"/>
      <c r="N10" s="10"/>
      <c r="O10" s="10"/>
      <c r="P10" s="10"/>
    </row>
    <row r="11" spans="1:16" ht="19.5" customHeight="1">
      <c r="A11" s="413">
        <v>1</v>
      </c>
      <c r="B11" s="381" t="s">
        <v>269</v>
      </c>
      <c r="C11" s="381"/>
      <c r="D11" s="381"/>
      <c r="E11" s="381"/>
      <c r="F11" s="381"/>
      <c r="G11" s="381"/>
      <c r="H11" s="381"/>
      <c r="I11" s="381"/>
      <c r="J11" s="381"/>
      <c r="K11" s="381"/>
      <c r="L11" s="381"/>
      <c r="M11" s="381"/>
      <c r="N11" s="381"/>
      <c r="O11" s="17"/>
      <c r="P11" s="10"/>
    </row>
    <row r="12" spans="1:16" ht="15">
      <c r="A12" s="16"/>
      <c r="B12" s="16"/>
      <c r="C12" s="16"/>
      <c r="D12" s="16"/>
      <c r="E12" s="16"/>
      <c r="F12" s="16"/>
      <c r="G12" s="16"/>
      <c r="H12" s="16"/>
      <c r="I12" s="16"/>
      <c r="J12" s="16"/>
      <c r="K12" s="10"/>
      <c r="L12" s="10"/>
      <c r="M12" s="10"/>
      <c r="N12" s="10"/>
      <c r="O12" s="10"/>
      <c r="P12" s="10"/>
    </row>
    <row r="13" spans="1:16" ht="19.5" customHeight="1">
      <c r="A13" s="414">
        <v>1.1</v>
      </c>
      <c r="B13" s="381" t="s">
        <v>220</v>
      </c>
      <c r="C13" s="381"/>
      <c r="D13" s="381"/>
      <c r="E13" s="381"/>
      <c r="F13" s="381"/>
      <c r="G13" s="381"/>
      <c r="H13" s="381"/>
      <c r="I13" s="381"/>
      <c r="J13" s="381"/>
      <c r="K13" s="381"/>
      <c r="L13" s="381"/>
      <c r="M13" s="381"/>
      <c r="N13" s="381"/>
      <c r="O13" s="17"/>
      <c r="P13" s="10"/>
    </row>
    <row r="14" spans="1:16" ht="13.5" customHeight="1">
      <c r="A14" s="18"/>
      <c r="B14" s="18"/>
      <c r="C14" s="18"/>
      <c r="D14" s="382"/>
      <c r="E14" s="382"/>
      <c r="F14" s="382"/>
      <c r="G14" s="382"/>
      <c r="H14" s="382"/>
      <c r="I14" s="382"/>
      <c r="J14" s="19"/>
      <c r="K14" s="10"/>
      <c r="L14" s="10"/>
      <c r="M14" s="10"/>
      <c r="N14" s="10"/>
      <c r="O14" s="10"/>
      <c r="P14" s="10"/>
    </row>
    <row r="15" spans="1:16" ht="35.25" customHeight="1">
      <c r="A15" s="20"/>
      <c r="B15" s="383" t="s">
        <v>221</v>
      </c>
      <c r="C15" s="383"/>
      <c r="D15" s="383"/>
      <c r="E15" s="383"/>
      <c r="F15" s="383"/>
      <c r="G15" s="383"/>
      <c r="H15" s="383"/>
      <c r="I15" s="383"/>
      <c r="J15" s="383"/>
      <c r="K15" s="383"/>
      <c r="L15" s="383"/>
      <c r="M15" s="383"/>
      <c r="N15" s="383"/>
      <c r="O15" s="383"/>
      <c r="P15" s="10"/>
    </row>
    <row r="16" spans="1:16" ht="15.75">
      <c r="A16" s="20"/>
      <c r="B16" s="22"/>
      <c r="C16" s="22"/>
      <c r="D16" s="22"/>
      <c r="E16" s="22"/>
      <c r="F16" s="22"/>
      <c r="G16" s="22"/>
      <c r="H16" s="22"/>
      <c r="I16" s="22"/>
      <c r="J16" s="22"/>
      <c r="K16" s="22"/>
      <c r="L16" s="22"/>
      <c r="M16" s="22"/>
      <c r="N16" s="22"/>
      <c r="O16" s="22"/>
      <c r="P16" s="10"/>
    </row>
    <row r="17" spans="1:16" ht="15.75">
      <c r="A17" s="20"/>
      <c r="B17" s="23" t="s">
        <v>4</v>
      </c>
      <c r="C17" s="22"/>
      <c r="D17" s="22"/>
      <c r="E17" s="22"/>
      <c r="F17" s="22"/>
      <c r="G17" s="22"/>
      <c r="H17" s="22"/>
      <c r="I17" s="22"/>
      <c r="J17" s="22"/>
      <c r="K17" s="22"/>
      <c r="L17" s="22"/>
      <c r="M17" s="22"/>
      <c r="N17" s="22"/>
      <c r="O17" s="22"/>
      <c r="P17" s="10"/>
    </row>
    <row r="18" spans="1:16" ht="15.75">
      <c r="A18" s="20"/>
      <c r="B18" s="22"/>
      <c r="C18" s="22"/>
      <c r="D18" s="22"/>
      <c r="E18" s="22"/>
      <c r="F18" s="22"/>
      <c r="G18" s="22"/>
      <c r="H18" s="22"/>
      <c r="I18" s="22"/>
      <c r="J18" s="22"/>
      <c r="K18" s="22"/>
      <c r="L18" s="22"/>
      <c r="M18" s="22"/>
      <c r="N18" s="22"/>
      <c r="O18" s="22"/>
      <c r="P18" s="10"/>
    </row>
    <row r="19" spans="1:16" ht="15.75">
      <c r="A19" s="20"/>
      <c r="B19" s="22"/>
      <c r="C19" s="22"/>
      <c r="D19" s="24" t="s">
        <v>5</v>
      </c>
      <c r="E19" s="22"/>
      <c r="F19" s="22"/>
      <c r="G19" s="22"/>
      <c r="H19" s="24" t="s">
        <v>6</v>
      </c>
      <c r="I19" s="22"/>
      <c r="J19" s="22"/>
      <c r="K19" s="25" t="s">
        <v>7</v>
      </c>
      <c r="L19" s="26"/>
      <c r="M19" s="27"/>
      <c r="N19" s="22"/>
      <c r="O19" s="24" t="s">
        <v>8</v>
      </c>
      <c r="P19" s="10"/>
    </row>
    <row r="20" spans="1:16" ht="15.75">
      <c r="A20" s="20"/>
      <c r="B20" s="22"/>
      <c r="C20" s="22"/>
      <c r="D20" s="22"/>
      <c r="E20" s="22"/>
      <c r="F20" s="22"/>
      <c r="G20" s="22"/>
      <c r="H20" s="22"/>
      <c r="I20" s="22"/>
      <c r="J20" s="22"/>
      <c r="K20" s="28">
        <v>2011</v>
      </c>
      <c r="L20" s="22"/>
      <c r="M20" s="28">
        <v>2010</v>
      </c>
      <c r="N20" s="22"/>
      <c r="O20" s="22"/>
      <c r="P20" s="10"/>
    </row>
    <row r="21" spans="1:16" ht="15.75">
      <c r="A21" s="20"/>
      <c r="B21" s="22"/>
      <c r="C21" s="22"/>
      <c r="D21" s="22"/>
      <c r="E21" s="22"/>
      <c r="F21" s="22"/>
      <c r="G21" s="22"/>
      <c r="H21" s="22"/>
      <c r="I21" s="22"/>
      <c r="J21" s="22"/>
      <c r="K21" s="26" t="s">
        <v>9</v>
      </c>
      <c r="L21" s="26"/>
      <c r="M21" s="26" t="s">
        <v>9</v>
      </c>
      <c r="N21" s="22"/>
      <c r="O21" s="22"/>
      <c r="P21" s="10"/>
    </row>
    <row r="22" spans="1:16" ht="89.25">
      <c r="A22" s="20"/>
      <c r="B22" s="29" t="s">
        <v>10</v>
      </c>
      <c r="C22" s="22"/>
      <c r="D22" s="30" t="s">
        <v>11</v>
      </c>
      <c r="E22" s="22"/>
      <c r="F22" s="22"/>
      <c r="G22" s="22"/>
      <c r="H22" s="31" t="s">
        <v>12</v>
      </c>
      <c r="I22" s="22"/>
      <c r="J22" s="22"/>
      <c r="K22" s="32">
        <v>100</v>
      </c>
      <c r="L22" s="22"/>
      <c r="M22" s="32">
        <v>100</v>
      </c>
      <c r="N22" s="22"/>
      <c r="O22" s="31" t="s">
        <v>13</v>
      </c>
      <c r="P22" s="10"/>
    </row>
    <row r="23" spans="1:16" ht="6.75" customHeight="1">
      <c r="A23" s="20"/>
      <c r="B23" s="22"/>
      <c r="C23" s="22"/>
      <c r="D23" s="33"/>
      <c r="E23" s="22"/>
      <c r="F23" s="22"/>
      <c r="G23" s="22"/>
      <c r="H23" s="22"/>
      <c r="I23" s="22"/>
      <c r="J23" s="22"/>
      <c r="K23" s="22"/>
      <c r="L23" s="22"/>
      <c r="M23" s="22"/>
      <c r="N23" s="22"/>
      <c r="O23" s="22"/>
      <c r="P23" s="10"/>
    </row>
    <row r="24" spans="1:16" ht="114.75">
      <c r="A24" s="20"/>
      <c r="B24" s="29" t="s">
        <v>14</v>
      </c>
      <c r="C24" s="22"/>
      <c r="D24" s="30" t="s">
        <v>15</v>
      </c>
      <c r="E24" s="22"/>
      <c r="F24" s="22"/>
      <c r="G24" s="22"/>
      <c r="H24" s="31" t="s">
        <v>12</v>
      </c>
      <c r="I24" s="22"/>
      <c r="J24" s="22"/>
      <c r="K24" s="32">
        <v>100</v>
      </c>
      <c r="L24" s="22"/>
      <c r="M24" s="32">
        <v>100</v>
      </c>
      <c r="N24" s="22"/>
      <c r="O24" s="31" t="s">
        <v>16</v>
      </c>
      <c r="P24" s="10"/>
    </row>
    <row r="25" spans="1:16" ht="7.5" customHeight="1">
      <c r="A25" s="20"/>
      <c r="B25" s="22"/>
      <c r="C25" s="22"/>
      <c r="D25" s="30"/>
      <c r="E25" s="22"/>
      <c r="F25" s="22"/>
      <c r="G25" s="22"/>
      <c r="H25" s="22"/>
      <c r="I25" s="22"/>
      <c r="J25" s="22"/>
      <c r="K25" s="22"/>
      <c r="L25" s="22"/>
      <c r="M25" s="22"/>
      <c r="N25" s="22"/>
      <c r="O25" s="22"/>
      <c r="P25" s="10"/>
    </row>
    <row r="26" spans="1:16" ht="191.25">
      <c r="A26" s="20"/>
      <c r="B26" s="29" t="s">
        <v>17</v>
      </c>
      <c r="C26" s="22"/>
      <c r="D26" s="31" t="s">
        <v>18</v>
      </c>
      <c r="E26" s="22"/>
      <c r="F26" s="22"/>
      <c r="G26" s="22"/>
      <c r="H26" s="34" t="s">
        <v>19</v>
      </c>
      <c r="I26" s="22"/>
      <c r="J26" s="22"/>
      <c r="K26" s="32">
        <v>100</v>
      </c>
      <c r="L26" s="22"/>
      <c r="M26" s="32">
        <v>100</v>
      </c>
      <c r="N26" s="22"/>
      <c r="O26" s="31" t="s">
        <v>20</v>
      </c>
      <c r="P26" s="10"/>
    </row>
    <row r="27" spans="1:16" ht="15.75">
      <c r="A27" s="20"/>
      <c r="B27" s="37"/>
      <c r="C27" s="37"/>
      <c r="D27" s="37"/>
      <c r="E27" s="37"/>
      <c r="F27" s="37"/>
      <c r="G27" s="37"/>
      <c r="H27" s="37"/>
      <c r="I27" s="37"/>
      <c r="J27" s="37"/>
      <c r="K27" s="10"/>
      <c r="L27" s="10"/>
      <c r="M27" s="10"/>
      <c r="N27" s="10"/>
      <c r="O27" s="10"/>
      <c r="P27" s="10"/>
    </row>
    <row r="28" spans="1:16" ht="15.75">
      <c r="A28" s="20"/>
      <c r="B28" s="37"/>
      <c r="C28" s="37"/>
      <c r="D28" s="37"/>
      <c r="E28" s="37"/>
      <c r="F28" s="37"/>
      <c r="G28" s="37"/>
      <c r="H28" s="37"/>
      <c r="I28" s="37"/>
      <c r="J28" s="37"/>
      <c r="K28" s="10"/>
      <c r="L28" s="10"/>
      <c r="M28" s="10"/>
      <c r="N28" s="10"/>
      <c r="O28" s="10"/>
      <c r="P28" s="10"/>
    </row>
    <row r="29" spans="1:16" s="310" customFormat="1" ht="15.75">
      <c r="A29" s="307">
        <v>1.2</v>
      </c>
      <c r="B29" s="384" t="s">
        <v>222</v>
      </c>
      <c r="C29" s="384"/>
      <c r="D29" s="384"/>
      <c r="E29" s="384"/>
      <c r="F29" s="384"/>
      <c r="G29" s="384"/>
      <c r="H29" s="384"/>
      <c r="I29" s="384"/>
      <c r="J29" s="384"/>
      <c r="K29" s="384"/>
      <c r="L29" s="384"/>
      <c r="M29" s="384"/>
      <c r="N29" s="398"/>
      <c r="O29" s="398"/>
      <c r="P29" s="309"/>
    </row>
    <row r="30" spans="1:16" s="310" customFormat="1" ht="10.5" customHeight="1">
      <c r="A30" s="307"/>
      <c r="B30" s="399"/>
      <c r="C30" s="396"/>
      <c r="D30" s="396"/>
      <c r="E30" s="396"/>
      <c r="F30" s="396"/>
      <c r="G30" s="396"/>
      <c r="H30" s="396"/>
      <c r="I30" s="396"/>
      <c r="J30" s="396"/>
      <c r="K30" s="396"/>
      <c r="L30" s="396"/>
      <c r="M30" s="396"/>
      <c r="N30" s="396"/>
      <c r="O30" s="396"/>
      <c r="P30" s="309"/>
    </row>
    <row r="31" spans="1:16" s="310" customFormat="1" ht="81" customHeight="1">
      <c r="A31" s="307"/>
      <c r="B31" s="447" t="s">
        <v>294</v>
      </c>
      <c r="C31" s="447"/>
      <c r="D31" s="447"/>
      <c r="E31" s="447"/>
      <c r="F31" s="447"/>
      <c r="G31" s="447"/>
      <c r="H31" s="447"/>
      <c r="I31" s="447"/>
      <c r="J31" s="447"/>
      <c r="K31" s="447"/>
      <c r="L31" s="447"/>
      <c r="M31" s="447"/>
      <c r="N31" s="447"/>
      <c r="O31" s="447"/>
      <c r="P31" s="309"/>
    </row>
    <row r="32" spans="1:16" s="310" customFormat="1" ht="15.75">
      <c r="A32" s="307"/>
      <c r="B32" s="400"/>
      <c r="C32" s="400"/>
      <c r="D32" s="400"/>
      <c r="E32" s="400"/>
      <c r="F32" s="400"/>
      <c r="G32" s="400"/>
      <c r="H32" s="400"/>
      <c r="I32" s="400"/>
      <c r="J32" s="400"/>
      <c r="K32" s="400"/>
      <c r="L32" s="400"/>
      <c r="M32" s="400"/>
      <c r="N32" s="400"/>
      <c r="O32" s="400"/>
      <c r="P32" s="309"/>
    </row>
    <row r="33" spans="1:16" s="310" customFormat="1" ht="47.25" customHeight="1">
      <c r="A33" s="307"/>
      <c r="B33" s="447" t="s">
        <v>223</v>
      </c>
      <c r="C33" s="447"/>
      <c r="D33" s="447"/>
      <c r="E33" s="447"/>
      <c r="F33" s="447"/>
      <c r="G33" s="447"/>
      <c r="H33" s="447"/>
      <c r="I33" s="447"/>
      <c r="J33" s="447"/>
      <c r="K33" s="447"/>
      <c r="L33" s="447"/>
      <c r="M33" s="447"/>
      <c r="N33" s="447"/>
      <c r="O33" s="447"/>
      <c r="P33" s="309"/>
    </row>
    <row r="34" spans="1:16" s="310" customFormat="1" ht="15.75">
      <c r="A34" s="307"/>
      <c r="B34" s="400"/>
      <c r="C34" s="400"/>
      <c r="D34" s="400"/>
      <c r="E34" s="400"/>
      <c r="F34" s="400"/>
      <c r="G34" s="400"/>
      <c r="H34" s="400"/>
      <c r="I34" s="400"/>
      <c r="J34" s="400"/>
      <c r="K34" s="400"/>
      <c r="L34" s="400"/>
      <c r="M34" s="400"/>
      <c r="N34" s="400"/>
      <c r="O34" s="400"/>
      <c r="P34" s="309"/>
    </row>
    <row r="35" spans="1:16" s="310" customFormat="1" ht="48" customHeight="1">
      <c r="A35" s="307"/>
      <c r="B35" s="447" t="s">
        <v>224</v>
      </c>
      <c r="C35" s="447"/>
      <c r="D35" s="447"/>
      <c r="E35" s="447"/>
      <c r="F35" s="447"/>
      <c r="G35" s="447"/>
      <c r="H35" s="447"/>
      <c r="I35" s="447"/>
      <c r="J35" s="447"/>
      <c r="K35" s="447"/>
      <c r="L35" s="447"/>
      <c r="M35" s="447"/>
      <c r="N35" s="447"/>
      <c r="O35" s="447"/>
      <c r="P35" s="309"/>
    </row>
    <row r="36" spans="1:16" s="310" customFormat="1" ht="15.75">
      <c r="A36" s="307"/>
      <c r="B36" s="400"/>
      <c r="C36" s="400"/>
      <c r="D36" s="400"/>
      <c r="E36" s="400"/>
      <c r="F36" s="400"/>
      <c r="G36" s="400"/>
      <c r="H36" s="400"/>
      <c r="I36" s="400"/>
      <c r="J36" s="400"/>
      <c r="K36" s="400"/>
      <c r="L36" s="400"/>
      <c r="M36" s="400"/>
      <c r="N36" s="400"/>
      <c r="O36" s="400"/>
      <c r="P36" s="309"/>
    </row>
    <row r="37" spans="1:16" s="310" customFormat="1" ht="97.5" customHeight="1">
      <c r="A37" s="307"/>
      <c r="B37" s="447" t="s">
        <v>274</v>
      </c>
      <c r="C37" s="447"/>
      <c r="D37" s="447"/>
      <c r="E37" s="447"/>
      <c r="F37" s="447"/>
      <c r="G37" s="447"/>
      <c r="H37" s="447"/>
      <c r="I37" s="447"/>
      <c r="J37" s="447"/>
      <c r="K37" s="447"/>
      <c r="L37" s="447"/>
      <c r="M37" s="447"/>
      <c r="N37" s="447"/>
      <c r="O37" s="447"/>
      <c r="P37" s="309"/>
    </row>
    <row r="38" spans="1:16" s="310" customFormat="1" ht="15.75">
      <c r="A38" s="307"/>
      <c r="B38" s="400"/>
      <c r="C38" s="400"/>
      <c r="D38" s="400"/>
      <c r="E38" s="400"/>
      <c r="F38" s="400"/>
      <c r="G38" s="400"/>
      <c r="H38" s="400"/>
      <c r="I38" s="400"/>
      <c r="J38" s="400"/>
      <c r="K38" s="400"/>
      <c r="L38" s="400"/>
      <c r="M38" s="400"/>
      <c r="N38" s="400"/>
      <c r="O38" s="400"/>
      <c r="P38" s="309"/>
    </row>
    <row r="39" spans="1:16" s="310" customFormat="1" ht="15.75">
      <c r="A39" s="307"/>
      <c r="B39" s="400"/>
      <c r="C39" s="400"/>
      <c r="D39" s="400"/>
      <c r="E39" s="400"/>
      <c r="F39" s="400"/>
      <c r="G39" s="400"/>
      <c r="H39" s="400"/>
      <c r="I39" s="400"/>
      <c r="J39" s="400"/>
      <c r="K39" s="400"/>
      <c r="L39" s="400"/>
      <c r="M39" s="400"/>
      <c r="N39" s="400"/>
      <c r="O39" s="400"/>
      <c r="P39" s="309"/>
    </row>
    <row r="40" spans="1:16" s="310" customFormat="1" ht="15.75">
      <c r="A40" s="307">
        <v>1.3</v>
      </c>
      <c r="B40" s="384" t="s">
        <v>233</v>
      </c>
      <c r="C40" s="384"/>
      <c r="D40" s="384"/>
      <c r="E40" s="384"/>
      <c r="F40" s="384"/>
      <c r="G40" s="384"/>
      <c r="H40" s="384"/>
      <c r="I40" s="384"/>
      <c r="J40" s="384"/>
      <c r="K40" s="384"/>
      <c r="L40" s="384"/>
      <c r="M40" s="384"/>
      <c r="N40" s="398"/>
      <c r="O40" s="398"/>
      <c r="P40" s="309"/>
    </row>
    <row r="41" spans="1:16" s="310" customFormat="1" ht="20.25" customHeight="1">
      <c r="A41" s="397"/>
      <c r="B41" s="401"/>
      <c r="C41" s="401"/>
      <c r="D41" s="401"/>
      <c r="E41" s="401"/>
      <c r="F41" s="401"/>
      <c r="G41" s="401"/>
      <c r="H41" s="401"/>
      <c r="I41" s="401"/>
      <c r="J41" s="401"/>
      <c r="K41" s="401"/>
      <c r="L41" s="401"/>
      <c r="M41" s="401"/>
      <c r="N41" s="398"/>
      <c r="O41" s="398"/>
      <c r="P41" s="309"/>
    </row>
    <row r="42" spans="1:16" s="310" customFormat="1" ht="15.75" customHeight="1">
      <c r="A42" s="397"/>
      <c r="B42" s="397" t="s">
        <v>270</v>
      </c>
      <c r="C42" s="384" t="s">
        <v>225</v>
      </c>
      <c r="D42" s="384"/>
      <c r="E42" s="384"/>
      <c r="F42" s="384"/>
      <c r="G42" s="384"/>
      <c r="H42" s="384"/>
      <c r="I42" s="384"/>
      <c r="J42" s="384"/>
      <c r="K42" s="384"/>
      <c r="L42" s="384"/>
      <c r="M42" s="384"/>
      <c r="N42" s="384"/>
      <c r="O42" s="384"/>
      <c r="P42" s="309"/>
    </row>
    <row r="43" spans="1:16" s="310" customFormat="1" ht="15.75">
      <c r="A43" s="307"/>
      <c r="B43" s="400"/>
      <c r="C43" s="400"/>
      <c r="D43" s="400"/>
      <c r="E43" s="400"/>
      <c r="F43" s="400"/>
      <c r="G43" s="400"/>
      <c r="H43" s="400"/>
      <c r="I43" s="400"/>
      <c r="J43" s="400"/>
      <c r="K43" s="400"/>
      <c r="L43" s="400"/>
      <c r="M43" s="400"/>
      <c r="N43" s="400"/>
      <c r="O43" s="400"/>
      <c r="P43" s="309"/>
    </row>
    <row r="44" spans="1:16" s="310" customFormat="1" ht="67.5" customHeight="1">
      <c r="A44" s="307"/>
      <c r="B44" s="447" t="s">
        <v>226</v>
      </c>
      <c r="C44" s="447"/>
      <c r="D44" s="447"/>
      <c r="E44" s="447"/>
      <c r="F44" s="447"/>
      <c r="G44" s="447"/>
      <c r="H44" s="447"/>
      <c r="I44" s="447"/>
      <c r="J44" s="447"/>
      <c r="K44" s="447"/>
      <c r="L44" s="447"/>
      <c r="M44" s="447"/>
      <c r="N44" s="447"/>
      <c r="O44" s="447"/>
      <c r="P44" s="309"/>
    </row>
    <row r="45" spans="1:16" s="310" customFormat="1" ht="15.75">
      <c r="A45" s="307"/>
      <c r="B45" s="400"/>
      <c r="C45" s="400"/>
      <c r="D45" s="400"/>
      <c r="E45" s="400"/>
      <c r="F45" s="400"/>
      <c r="G45" s="400"/>
      <c r="H45" s="400"/>
      <c r="I45" s="400"/>
      <c r="J45" s="400"/>
      <c r="K45" s="400"/>
      <c r="L45" s="400"/>
      <c r="M45" s="400"/>
      <c r="N45" s="400"/>
      <c r="O45" s="400"/>
      <c r="P45" s="309"/>
    </row>
    <row r="46" spans="1:16" s="310" customFormat="1" ht="15.75">
      <c r="A46" s="307"/>
      <c r="B46" s="397"/>
      <c r="C46" s="397" t="s">
        <v>227</v>
      </c>
      <c r="D46" s="351" t="s">
        <v>228</v>
      </c>
      <c r="E46" s="351"/>
      <c r="F46" s="351"/>
      <c r="G46" s="351"/>
      <c r="H46" s="351"/>
      <c r="I46" s="351"/>
      <c r="J46" s="351"/>
      <c r="K46" s="351"/>
      <c r="L46" s="351"/>
      <c r="M46" s="351"/>
      <c r="N46" s="351"/>
      <c r="O46" s="351"/>
      <c r="P46" s="309"/>
    </row>
    <row r="47" spans="1:16" s="310" customFormat="1" ht="15.75">
      <c r="A47" s="307"/>
      <c r="B47" s="400"/>
      <c r="C47" s="400"/>
      <c r="D47" s="400"/>
      <c r="E47" s="400"/>
      <c r="F47" s="400"/>
      <c r="G47" s="400"/>
      <c r="H47" s="400"/>
      <c r="I47" s="400"/>
      <c r="J47" s="400"/>
      <c r="K47" s="400"/>
      <c r="L47" s="400"/>
      <c r="M47" s="400"/>
      <c r="N47" s="400"/>
      <c r="O47" s="400"/>
      <c r="P47" s="309"/>
    </row>
    <row r="48" spans="1:16" s="310" customFormat="1" ht="48" customHeight="1">
      <c r="A48" s="307"/>
      <c r="B48" s="400"/>
      <c r="C48" s="400"/>
      <c r="D48" s="447" t="s">
        <v>229</v>
      </c>
      <c r="E48" s="447"/>
      <c r="F48" s="447"/>
      <c r="G48" s="447"/>
      <c r="H48" s="447"/>
      <c r="I48" s="447"/>
      <c r="J48" s="447"/>
      <c r="K48" s="447"/>
      <c r="L48" s="447"/>
      <c r="M48" s="447"/>
      <c r="N48" s="447"/>
      <c r="O48" s="447"/>
      <c r="P48" s="309"/>
    </row>
    <row r="49" spans="1:16" s="310" customFormat="1" ht="15.75">
      <c r="A49" s="307"/>
      <c r="B49" s="400"/>
      <c r="C49" s="400"/>
      <c r="D49" s="400"/>
      <c r="E49" s="400"/>
      <c r="F49" s="400"/>
      <c r="G49" s="400"/>
      <c r="H49" s="400"/>
      <c r="I49" s="400"/>
      <c r="J49" s="400"/>
      <c r="K49" s="400"/>
      <c r="L49" s="400"/>
      <c r="M49" s="400"/>
      <c r="N49" s="400"/>
      <c r="O49" s="400"/>
      <c r="P49" s="309"/>
    </row>
    <row r="50" spans="1:16" s="310" customFormat="1" ht="15.75">
      <c r="A50" s="307"/>
      <c r="B50" s="400"/>
      <c r="C50" s="400"/>
      <c r="D50" s="352" t="s">
        <v>230</v>
      </c>
      <c r="E50" s="352"/>
      <c r="F50" s="352"/>
      <c r="G50" s="352"/>
      <c r="H50" s="352"/>
      <c r="I50" s="352"/>
      <c r="J50" s="352"/>
      <c r="K50" s="352"/>
      <c r="L50" s="352"/>
      <c r="M50" s="352"/>
      <c r="N50" s="352"/>
      <c r="O50" s="352"/>
      <c r="P50" s="309"/>
    </row>
    <row r="51" spans="1:16" s="310" customFormat="1" ht="15.75">
      <c r="A51" s="307"/>
      <c r="B51" s="400"/>
      <c r="C51" s="400"/>
      <c r="D51" s="400"/>
      <c r="E51" s="400"/>
      <c r="F51" s="400"/>
      <c r="G51" s="400"/>
      <c r="H51" s="400"/>
      <c r="I51" s="400"/>
      <c r="J51" s="400"/>
      <c r="K51" s="400"/>
      <c r="L51" s="400"/>
      <c r="M51" s="400"/>
      <c r="N51" s="400"/>
      <c r="O51" s="400"/>
      <c r="P51" s="309"/>
    </row>
    <row r="52" spans="1:16" s="310" customFormat="1" ht="32.25" customHeight="1">
      <c r="A52" s="307"/>
      <c r="B52" s="400"/>
      <c r="C52" s="400"/>
      <c r="D52" s="447" t="s">
        <v>231</v>
      </c>
      <c r="E52" s="447"/>
      <c r="F52" s="447"/>
      <c r="G52" s="447"/>
      <c r="H52" s="447"/>
      <c r="I52" s="447"/>
      <c r="J52" s="447"/>
      <c r="K52" s="447"/>
      <c r="L52" s="447"/>
      <c r="M52" s="447"/>
      <c r="N52" s="447"/>
      <c r="O52" s="447"/>
      <c r="P52" s="309"/>
    </row>
    <row r="53" spans="1:16" s="310" customFormat="1" ht="15.75">
      <c r="A53" s="307"/>
      <c r="B53" s="400"/>
      <c r="C53" s="400"/>
      <c r="D53" s="400"/>
      <c r="E53" s="400"/>
      <c r="F53" s="400"/>
      <c r="G53" s="400"/>
      <c r="H53" s="400"/>
      <c r="I53" s="400"/>
      <c r="J53" s="400"/>
      <c r="K53" s="400"/>
      <c r="L53" s="400"/>
      <c r="M53" s="400"/>
      <c r="N53" s="400"/>
      <c r="O53" s="400"/>
      <c r="P53" s="309"/>
    </row>
    <row r="54" spans="1:16" s="310" customFormat="1" ht="57" customHeight="1">
      <c r="A54" s="307"/>
      <c r="B54" s="400"/>
      <c r="C54" s="400"/>
      <c r="D54" s="447" t="s">
        <v>232</v>
      </c>
      <c r="E54" s="447"/>
      <c r="F54" s="447"/>
      <c r="G54" s="447"/>
      <c r="H54" s="447"/>
      <c r="I54" s="447"/>
      <c r="J54" s="447"/>
      <c r="K54" s="447"/>
      <c r="L54" s="447"/>
      <c r="M54" s="447"/>
      <c r="N54" s="447"/>
      <c r="O54" s="447"/>
      <c r="P54" s="309"/>
    </row>
    <row r="55" spans="1:16" s="310" customFormat="1" ht="15.75">
      <c r="A55" s="307"/>
      <c r="B55" s="400"/>
      <c r="C55" s="400"/>
      <c r="D55" s="400"/>
      <c r="E55" s="400"/>
      <c r="F55" s="400"/>
      <c r="G55" s="400"/>
      <c r="H55" s="400"/>
      <c r="I55" s="400"/>
      <c r="J55" s="400"/>
      <c r="K55" s="400"/>
      <c r="L55" s="400"/>
      <c r="M55" s="400"/>
      <c r="N55" s="400"/>
      <c r="O55" s="400"/>
      <c r="P55" s="309"/>
    </row>
    <row r="56" spans="1:16" s="310" customFormat="1" ht="15.75">
      <c r="A56" s="307"/>
      <c r="B56" s="400"/>
      <c r="C56" s="400"/>
      <c r="D56" s="400"/>
      <c r="E56" s="400"/>
      <c r="F56" s="400"/>
      <c r="G56" s="400"/>
      <c r="H56" s="400"/>
      <c r="I56" s="400"/>
      <c r="J56" s="400"/>
      <c r="K56" s="400"/>
      <c r="L56" s="400"/>
      <c r="M56" s="400"/>
      <c r="N56" s="400"/>
      <c r="O56" s="400"/>
      <c r="P56" s="309"/>
    </row>
    <row r="57" spans="1:16" s="310" customFormat="1" ht="15.75" customHeight="1">
      <c r="A57" s="397"/>
      <c r="B57" s="397" t="s">
        <v>271</v>
      </c>
      <c r="C57" s="384" t="s">
        <v>234</v>
      </c>
      <c r="D57" s="384"/>
      <c r="E57" s="384"/>
      <c r="F57" s="384"/>
      <c r="G57" s="384"/>
      <c r="H57" s="384"/>
      <c r="I57" s="384"/>
      <c r="J57" s="384"/>
      <c r="K57" s="384"/>
      <c r="L57" s="384"/>
      <c r="M57" s="384"/>
      <c r="N57" s="384"/>
      <c r="O57" s="384"/>
      <c r="P57" s="309"/>
    </row>
    <row r="58" spans="1:16" s="310" customFormat="1" ht="15.75">
      <c r="A58" s="307"/>
      <c r="B58" s="400"/>
      <c r="C58" s="400"/>
      <c r="D58" s="400"/>
      <c r="E58" s="400"/>
      <c r="F58" s="400"/>
      <c r="G58" s="400"/>
      <c r="H58" s="400"/>
      <c r="I58" s="400"/>
      <c r="J58" s="400"/>
      <c r="K58" s="400"/>
      <c r="L58" s="400"/>
      <c r="M58" s="400"/>
      <c r="N58" s="400"/>
      <c r="O58" s="400"/>
      <c r="P58" s="309"/>
    </row>
    <row r="59" spans="1:16" s="310" customFormat="1" ht="36.75" customHeight="1">
      <c r="A59" s="307"/>
      <c r="B59" s="447" t="s">
        <v>235</v>
      </c>
      <c r="C59" s="447"/>
      <c r="D59" s="447"/>
      <c r="E59" s="447"/>
      <c r="F59" s="447"/>
      <c r="G59" s="447"/>
      <c r="H59" s="447"/>
      <c r="I59" s="447"/>
      <c r="J59" s="447"/>
      <c r="K59" s="447"/>
      <c r="L59" s="447"/>
      <c r="M59" s="447"/>
      <c r="N59" s="447"/>
      <c r="O59" s="447"/>
      <c r="P59" s="309"/>
    </row>
    <row r="60" spans="1:16" s="310" customFormat="1" ht="15.75">
      <c r="A60" s="307"/>
      <c r="B60" s="400"/>
      <c r="C60" s="400"/>
      <c r="D60" s="400"/>
      <c r="E60" s="400"/>
      <c r="F60" s="400"/>
      <c r="G60" s="400"/>
      <c r="H60" s="400"/>
      <c r="I60" s="400"/>
      <c r="J60" s="400"/>
      <c r="K60" s="400"/>
      <c r="L60" s="400"/>
      <c r="M60" s="400"/>
      <c r="N60" s="400"/>
      <c r="O60" s="400" t="s">
        <v>238</v>
      </c>
      <c r="P60" s="309"/>
    </row>
    <row r="61" spans="1:16" s="310" customFormat="1" ht="15.75" customHeight="1">
      <c r="A61" s="307"/>
      <c r="B61" s="400"/>
      <c r="C61" s="400"/>
      <c r="D61" s="400"/>
      <c r="E61" s="400"/>
      <c r="F61" s="400"/>
      <c r="G61" s="400"/>
      <c r="H61" s="400"/>
      <c r="I61" s="400"/>
      <c r="J61" s="400"/>
      <c r="K61" s="400"/>
      <c r="L61" s="400"/>
      <c r="M61" s="400"/>
      <c r="N61" s="400"/>
      <c r="O61" s="400" t="s">
        <v>239</v>
      </c>
      <c r="P61" s="309"/>
    </row>
    <row r="62" spans="1:16" s="310" customFormat="1" ht="15.75">
      <c r="A62" s="307"/>
      <c r="B62" s="400"/>
      <c r="C62" s="400"/>
      <c r="D62" s="400"/>
      <c r="E62" s="400"/>
      <c r="F62" s="400"/>
      <c r="G62" s="400"/>
      <c r="H62" s="400"/>
      <c r="I62" s="400"/>
      <c r="J62" s="400"/>
      <c r="K62" s="400"/>
      <c r="L62" s="400"/>
      <c r="M62" s="400"/>
      <c r="N62" s="400"/>
      <c r="O62" s="400" t="s">
        <v>240</v>
      </c>
      <c r="P62" s="309"/>
    </row>
    <row r="63" spans="1:16" s="310" customFormat="1" ht="15.75">
      <c r="A63" s="307"/>
      <c r="B63" s="410" t="s">
        <v>236</v>
      </c>
      <c r="C63" s="400"/>
      <c r="D63" s="400"/>
      <c r="E63" s="400"/>
      <c r="F63" s="400"/>
      <c r="G63" s="400"/>
      <c r="H63" s="400"/>
      <c r="I63" s="400"/>
      <c r="J63" s="400"/>
      <c r="K63" s="400"/>
      <c r="L63" s="400"/>
      <c r="M63" s="400"/>
      <c r="N63" s="400"/>
      <c r="O63" s="411" t="s">
        <v>241</v>
      </c>
      <c r="P63" s="309"/>
    </row>
    <row r="64" spans="1:16" s="310" customFormat="1" ht="15.75">
      <c r="A64" s="307"/>
      <c r="B64" s="410"/>
      <c r="C64" s="400"/>
      <c r="D64" s="400"/>
      <c r="E64" s="400"/>
      <c r="F64" s="400"/>
      <c r="G64" s="400"/>
      <c r="H64" s="400"/>
      <c r="I64" s="400"/>
      <c r="J64" s="400"/>
      <c r="K64" s="400"/>
      <c r="L64" s="400"/>
      <c r="M64" s="400"/>
      <c r="N64" s="400"/>
      <c r="O64" s="400"/>
      <c r="P64" s="309"/>
    </row>
    <row r="65" spans="1:16" s="310" customFormat="1" ht="15.75">
      <c r="A65" s="307"/>
      <c r="B65" s="409" t="s">
        <v>237</v>
      </c>
      <c r="C65" s="400"/>
      <c r="D65" s="400"/>
      <c r="E65" s="400"/>
      <c r="F65" s="385" t="s">
        <v>242</v>
      </c>
      <c r="G65" s="385"/>
      <c r="H65" s="385"/>
      <c r="I65" s="385"/>
      <c r="J65" s="385"/>
      <c r="K65" s="385"/>
      <c r="L65" s="385"/>
      <c r="M65" s="385"/>
      <c r="N65" s="400"/>
      <c r="O65" s="412" t="s">
        <v>243</v>
      </c>
      <c r="P65" s="309"/>
    </row>
    <row r="66" spans="1:16" s="310" customFormat="1" ht="15.75" customHeight="1">
      <c r="A66" s="307"/>
      <c r="B66" s="409" t="s">
        <v>244</v>
      </c>
      <c r="C66" s="400"/>
      <c r="D66" s="400"/>
      <c r="E66" s="400"/>
      <c r="F66" s="385" t="s">
        <v>245</v>
      </c>
      <c r="G66" s="385"/>
      <c r="H66" s="385"/>
      <c r="I66" s="385"/>
      <c r="J66" s="385"/>
      <c r="K66" s="385"/>
      <c r="L66" s="385"/>
      <c r="M66" s="385"/>
      <c r="N66" s="400"/>
      <c r="O66" s="412" t="s">
        <v>246</v>
      </c>
      <c r="P66" s="309"/>
    </row>
    <row r="67" spans="1:16" s="310" customFormat="1" ht="15.75">
      <c r="A67" s="307"/>
      <c r="B67" s="409" t="s">
        <v>248</v>
      </c>
      <c r="C67" s="400"/>
      <c r="D67" s="400"/>
      <c r="E67" s="400"/>
      <c r="F67" s="385" t="s">
        <v>247</v>
      </c>
      <c r="G67" s="385"/>
      <c r="H67" s="385"/>
      <c r="I67" s="385"/>
      <c r="J67" s="385"/>
      <c r="K67" s="385"/>
      <c r="L67" s="385"/>
      <c r="M67" s="385"/>
      <c r="N67" s="400"/>
      <c r="O67" s="412" t="s">
        <v>246</v>
      </c>
      <c r="P67" s="309"/>
    </row>
    <row r="68" spans="1:16" s="310" customFormat="1" ht="15.75">
      <c r="A68" s="307"/>
      <c r="B68" s="409" t="s">
        <v>250</v>
      </c>
      <c r="C68" s="400"/>
      <c r="D68" s="400"/>
      <c r="E68" s="400"/>
      <c r="F68" s="385" t="s">
        <v>249</v>
      </c>
      <c r="G68" s="385"/>
      <c r="H68" s="385"/>
      <c r="I68" s="385"/>
      <c r="J68" s="385"/>
      <c r="K68" s="385"/>
      <c r="L68" s="385"/>
      <c r="M68" s="385"/>
      <c r="N68" s="400"/>
      <c r="O68" s="412" t="s">
        <v>246</v>
      </c>
      <c r="P68" s="309"/>
    </row>
    <row r="69" spans="1:16" s="310" customFormat="1" ht="15.75">
      <c r="A69" s="307"/>
      <c r="B69" s="409" t="s">
        <v>252</v>
      </c>
      <c r="C69" s="400"/>
      <c r="D69" s="400"/>
      <c r="E69" s="400"/>
      <c r="F69" s="385" t="s">
        <v>251</v>
      </c>
      <c r="G69" s="385"/>
      <c r="H69" s="385"/>
      <c r="I69" s="385"/>
      <c r="J69" s="385"/>
      <c r="K69" s="385"/>
      <c r="L69" s="385"/>
      <c r="M69" s="385"/>
      <c r="N69" s="400"/>
      <c r="O69" s="412" t="s">
        <v>246</v>
      </c>
      <c r="P69" s="309"/>
    </row>
    <row r="70" spans="1:16" s="310" customFormat="1" ht="15.75">
      <c r="A70" s="307"/>
      <c r="B70" s="409" t="s">
        <v>254</v>
      </c>
      <c r="C70" s="400"/>
      <c r="D70" s="400"/>
      <c r="E70" s="400"/>
      <c r="F70" s="385" t="s">
        <v>253</v>
      </c>
      <c r="G70" s="385"/>
      <c r="H70" s="385"/>
      <c r="I70" s="385"/>
      <c r="J70" s="385"/>
      <c r="K70" s="385"/>
      <c r="L70" s="385"/>
      <c r="M70" s="385"/>
      <c r="N70" s="400"/>
      <c r="O70" s="412" t="s">
        <v>246</v>
      </c>
      <c r="P70" s="309"/>
    </row>
    <row r="71" spans="1:16" s="310" customFormat="1" ht="15.75">
      <c r="A71" s="307"/>
      <c r="B71" s="409" t="s">
        <v>256</v>
      </c>
      <c r="C71" s="400"/>
      <c r="D71" s="400"/>
      <c r="E71" s="400"/>
      <c r="F71" s="385" t="s">
        <v>255</v>
      </c>
      <c r="G71" s="385"/>
      <c r="H71" s="385"/>
      <c r="I71" s="385"/>
      <c r="J71" s="385"/>
      <c r="K71" s="385"/>
      <c r="L71" s="385"/>
      <c r="M71" s="385"/>
      <c r="N71" s="400"/>
      <c r="O71" s="412" t="s">
        <v>246</v>
      </c>
      <c r="P71" s="309"/>
    </row>
    <row r="72" spans="1:16" s="310" customFormat="1" ht="15.75">
      <c r="A72" s="307"/>
      <c r="B72" s="409" t="s">
        <v>257</v>
      </c>
      <c r="C72" s="400"/>
      <c r="D72" s="400"/>
      <c r="E72" s="400"/>
      <c r="F72" s="385" t="s">
        <v>258</v>
      </c>
      <c r="G72" s="385"/>
      <c r="H72" s="385"/>
      <c r="I72" s="385"/>
      <c r="J72" s="385"/>
      <c r="K72" s="385"/>
      <c r="L72" s="385"/>
      <c r="M72" s="385"/>
      <c r="N72" s="400"/>
      <c r="O72" s="412" t="s">
        <v>246</v>
      </c>
      <c r="P72" s="309"/>
    </row>
    <row r="73" spans="1:16" s="310" customFormat="1" ht="15.75">
      <c r="A73" s="307"/>
      <c r="B73" s="409" t="s">
        <v>259</v>
      </c>
      <c r="C73" s="400"/>
      <c r="D73" s="400"/>
      <c r="E73" s="400"/>
      <c r="F73" s="385" t="s">
        <v>260</v>
      </c>
      <c r="G73" s="385"/>
      <c r="H73" s="385"/>
      <c r="I73" s="385"/>
      <c r="J73" s="385"/>
      <c r="K73" s="385"/>
      <c r="L73" s="385"/>
      <c r="M73" s="385"/>
      <c r="N73" s="400"/>
      <c r="O73" s="412" t="s">
        <v>246</v>
      </c>
      <c r="P73" s="309"/>
    </row>
    <row r="74" spans="1:16" s="310" customFormat="1" ht="15.75">
      <c r="A74" s="307"/>
      <c r="B74" s="409" t="s">
        <v>261</v>
      </c>
      <c r="C74" s="400"/>
      <c r="D74" s="400"/>
      <c r="E74" s="400"/>
      <c r="F74" s="385" t="s">
        <v>262</v>
      </c>
      <c r="G74" s="385"/>
      <c r="H74" s="385"/>
      <c r="I74" s="385"/>
      <c r="J74" s="385"/>
      <c r="K74" s="385"/>
      <c r="L74" s="385"/>
      <c r="M74" s="385"/>
      <c r="N74" s="400"/>
      <c r="O74" s="412" t="s">
        <v>263</v>
      </c>
      <c r="P74" s="309"/>
    </row>
    <row r="75" spans="1:16" s="310" customFormat="1" ht="15.75">
      <c r="A75" s="307"/>
      <c r="B75" s="409" t="s">
        <v>264</v>
      </c>
      <c r="C75" s="400"/>
      <c r="D75" s="400"/>
      <c r="E75" s="400"/>
      <c r="F75" s="385" t="s">
        <v>265</v>
      </c>
      <c r="G75" s="385"/>
      <c r="H75" s="385"/>
      <c r="I75" s="385"/>
      <c r="J75" s="385"/>
      <c r="K75" s="385"/>
      <c r="L75" s="385"/>
      <c r="M75" s="385"/>
      <c r="N75" s="400"/>
      <c r="O75" s="412" t="s">
        <v>266</v>
      </c>
      <c r="P75" s="309"/>
    </row>
    <row r="76" spans="1:16" s="310" customFormat="1" ht="15.75">
      <c r="A76" s="307"/>
      <c r="B76" s="409" t="s">
        <v>267</v>
      </c>
      <c r="C76" s="400"/>
      <c r="D76" s="400"/>
      <c r="E76" s="400"/>
      <c r="F76" s="385" t="s">
        <v>268</v>
      </c>
      <c r="G76" s="385"/>
      <c r="H76" s="385"/>
      <c r="I76" s="385"/>
      <c r="J76" s="385"/>
      <c r="K76" s="385"/>
      <c r="L76" s="385"/>
      <c r="M76" s="385"/>
      <c r="N76" s="400"/>
      <c r="O76" s="412" t="s">
        <v>246</v>
      </c>
      <c r="P76" s="309"/>
    </row>
    <row r="77" spans="1:16" s="310" customFormat="1" ht="15.75">
      <c r="A77" s="307"/>
      <c r="B77" s="409"/>
      <c r="C77" s="400"/>
      <c r="D77" s="400"/>
      <c r="E77" s="400"/>
      <c r="F77" s="400"/>
      <c r="G77" s="400"/>
      <c r="H77" s="400"/>
      <c r="I77" s="400"/>
      <c r="J77" s="400"/>
      <c r="K77" s="400"/>
      <c r="L77" s="400"/>
      <c r="M77" s="400"/>
      <c r="N77" s="400"/>
      <c r="O77" s="400"/>
      <c r="P77" s="309"/>
    </row>
    <row r="78" spans="1:16" s="310" customFormat="1" ht="15.75">
      <c r="A78" s="307"/>
      <c r="B78" s="396"/>
      <c r="C78" s="396"/>
      <c r="D78" s="396"/>
      <c r="E78" s="396"/>
      <c r="F78" s="396"/>
      <c r="G78" s="396"/>
      <c r="H78" s="396"/>
      <c r="I78" s="396"/>
      <c r="J78" s="396"/>
      <c r="K78" s="309"/>
      <c r="L78" s="309"/>
      <c r="M78" s="309"/>
      <c r="N78" s="309"/>
      <c r="O78" s="309"/>
      <c r="P78" s="309"/>
    </row>
    <row r="79" spans="1:16" s="310" customFormat="1" ht="15.75">
      <c r="A79" s="307">
        <v>1.4</v>
      </c>
      <c r="B79" s="489" t="s">
        <v>22</v>
      </c>
      <c r="C79" s="489"/>
      <c r="D79" s="489"/>
      <c r="E79" s="489"/>
      <c r="F79" s="489"/>
      <c r="G79" s="489"/>
      <c r="H79" s="489"/>
      <c r="I79" s="489"/>
      <c r="J79" s="308"/>
      <c r="K79" s="309"/>
      <c r="L79" s="309"/>
      <c r="M79" s="309"/>
      <c r="N79" s="309"/>
      <c r="O79" s="309"/>
      <c r="P79" s="309"/>
    </row>
    <row r="80" spans="1:16" s="310" customFormat="1" ht="15.75">
      <c r="A80" s="307"/>
      <c r="B80" s="308"/>
      <c r="C80" s="308"/>
      <c r="D80" s="309"/>
      <c r="E80" s="309"/>
      <c r="F80" s="309"/>
      <c r="G80" s="309"/>
      <c r="H80" s="309"/>
      <c r="I80" s="309"/>
      <c r="J80" s="309"/>
      <c r="K80" s="309"/>
      <c r="L80" s="309"/>
      <c r="M80" s="309"/>
      <c r="N80" s="309"/>
      <c r="O80" s="309"/>
      <c r="P80" s="309"/>
    </row>
    <row r="81" spans="1:16" s="310" customFormat="1" ht="20.25" customHeight="1">
      <c r="A81" s="307"/>
      <c r="B81" s="480" t="s">
        <v>23</v>
      </c>
      <c r="C81" s="480"/>
      <c r="D81" s="480"/>
      <c r="E81" s="480"/>
      <c r="F81" s="480"/>
      <c r="G81" s="480"/>
      <c r="H81" s="480"/>
      <c r="I81" s="480"/>
      <c r="J81" s="480"/>
      <c r="K81" s="480"/>
      <c r="L81" s="480"/>
      <c r="M81" s="480"/>
      <c r="N81" s="480"/>
      <c r="O81" s="480"/>
      <c r="P81" s="309"/>
    </row>
    <row r="82" spans="1:16" s="310" customFormat="1" ht="15.75" customHeight="1">
      <c r="A82" s="307"/>
      <c r="B82" s="402"/>
      <c r="C82" s="402"/>
      <c r="D82" s="402"/>
      <c r="E82" s="402"/>
      <c r="F82" s="402"/>
      <c r="G82" s="402"/>
      <c r="H82" s="402"/>
      <c r="I82" s="402"/>
      <c r="J82" s="402"/>
      <c r="K82" s="402"/>
      <c r="L82" s="402"/>
      <c r="M82" s="402"/>
      <c r="N82" s="309"/>
      <c r="O82" s="309"/>
      <c r="P82" s="309"/>
    </row>
    <row r="83" spans="1:16" s="310" customFormat="1" ht="15.75">
      <c r="A83" s="307">
        <v>1.5</v>
      </c>
      <c r="B83" s="489" t="s">
        <v>24</v>
      </c>
      <c r="C83" s="489"/>
      <c r="D83" s="489"/>
      <c r="E83" s="489"/>
      <c r="F83" s="489"/>
      <c r="G83" s="489"/>
      <c r="H83" s="489"/>
      <c r="I83" s="489"/>
      <c r="J83" s="489"/>
      <c r="K83" s="489"/>
      <c r="L83" s="489"/>
      <c r="M83" s="489"/>
      <c r="N83" s="489"/>
      <c r="O83" s="489"/>
      <c r="P83" s="309"/>
    </row>
    <row r="84" spans="1:16" s="310" customFormat="1" ht="15.75">
      <c r="A84" s="307"/>
      <c r="B84" s="308"/>
      <c r="C84" s="308"/>
      <c r="D84" s="309"/>
      <c r="E84" s="309"/>
      <c r="F84" s="309"/>
      <c r="G84" s="309"/>
      <c r="H84" s="309"/>
      <c r="I84" s="309"/>
      <c r="J84" s="309"/>
      <c r="K84" s="309"/>
      <c r="L84" s="309"/>
      <c r="M84" s="309"/>
      <c r="N84" s="309"/>
      <c r="O84" s="309"/>
      <c r="P84" s="309"/>
    </row>
    <row r="85" spans="1:16" s="310" customFormat="1" ht="33" customHeight="1">
      <c r="A85" s="307"/>
      <c r="B85" s="480" t="s">
        <v>25</v>
      </c>
      <c r="C85" s="480"/>
      <c r="D85" s="480"/>
      <c r="E85" s="480"/>
      <c r="F85" s="480"/>
      <c r="G85" s="480"/>
      <c r="H85" s="480"/>
      <c r="I85" s="480"/>
      <c r="J85" s="480"/>
      <c r="K85" s="480"/>
      <c r="L85" s="480"/>
      <c r="M85" s="480"/>
      <c r="N85" s="480"/>
      <c r="O85" s="480"/>
      <c r="P85" s="309"/>
    </row>
    <row r="86" spans="1:16" s="310" customFormat="1" ht="15.75">
      <c r="A86" s="307"/>
      <c r="B86" s="403"/>
      <c r="C86" s="403"/>
      <c r="D86" s="480"/>
      <c r="E86" s="480"/>
      <c r="F86" s="480"/>
      <c r="G86" s="480"/>
      <c r="H86" s="480"/>
      <c r="I86" s="480"/>
      <c r="J86" s="396"/>
      <c r="K86" s="309"/>
      <c r="L86" s="309"/>
      <c r="M86" s="309"/>
      <c r="N86" s="309"/>
      <c r="O86" s="309"/>
      <c r="P86" s="309"/>
    </row>
    <row r="87" spans="1:16" s="310" customFormat="1" ht="15.75">
      <c r="A87" s="307"/>
      <c r="B87" s="403"/>
      <c r="C87" s="403"/>
      <c r="D87" s="396"/>
      <c r="E87" s="396"/>
      <c r="F87" s="396"/>
      <c r="G87" s="396"/>
      <c r="H87" s="396"/>
      <c r="I87" s="327"/>
      <c r="J87" s="396"/>
      <c r="K87" s="309"/>
      <c r="L87" s="309"/>
      <c r="M87" s="309"/>
      <c r="N87" s="309"/>
      <c r="O87" s="309"/>
      <c r="P87" s="309"/>
    </row>
    <row r="88" spans="1:16" s="310" customFormat="1" ht="15.75">
      <c r="A88" s="307">
        <v>1.6</v>
      </c>
      <c r="B88" s="489" t="s">
        <v>26</v>
      </c>
      <c r="C88" s="489"/>
      <c r="D88" s="489"/>
      <c r="E88" s="489"/>
      <c r="F88" s="489"/>
      <c r="G88" s="489"/>
      <c r="H88" s="489"/>
      <c r="I88" s="489"/>
      <c r="J88" s="308"/>
      <c r="K88" s="309"/>
      <c r="L88" s="309"/>
      <c r="M88" s="309"/>
      <c r="N88" s="309"/>
      <c r="O88" s="309"/>
      <c r="P88" s="309"/>
    </row>
    <row r="89" spans="1:16" s="310" customFormat="1" ht="15.75">
      <c r="A89" s="307"/>
      <c r="B89" s="308"/>
      <c r="C89" s="308"/>
      <c r="D89" s="309"/>
      <c r="E89" s="309"/>
      <c r="F89" s="309"/>
      <c r="G89" s="309"/>
      <c r="H89" s="309"/>
      <c r="I89" s="309"/>
      <c r="J89" s="309"/>
      <c r="K89" s="309"/>
      <c r="L89" s="309"/>
      <c r="M89" s="309"/>
      <c r="N89" s="309"/>
      <c r="O89" s="309"/>
      <c r="P89" s="309"/>
    </row>
    <row r="90" spans="1:16" s="310" customFormat="1" ht="15.75">
      <c r="A90" s="307"/>
      <c r="B90" s="480" t="s">
        <v>27</v>
      </c>
      <c r="C90" s="480"/>
      <c r="D90" s="480"/>
      <c r="E90" s="480"/>
      <c r="F90" s="480"/>
      <c r="G90" s="480"/>
      <c r="H90" s="480"/>
      <c r="I90" s="480"/>
      <c r="J90" s="480"/>
      <c r="K90" s="480"/>
      <c r="L90" s="480"/>
      <c r="M90" s="480"/>
      <c r="N90" s="480"/>
      <c r="O90" s="480"/>
      <c r="P90" s="309"/>
    </row>
    <row r="91" spans="1:16" s="310" customFormat="1" ht="15.75" customHeight="1">
      <c r="A91" s="307"/>
      <c r="B91" s="402"/>
      <c r="C91" s="402"/>
      <c r="D91" s="402"/>
      <c r="E91" s="402"/>
      <c r="F91" s="402"/>
      <c r="G91" s="402"/>
      <c r="H91" s="402"/>
      <c r="I91" s="402"/>
      <c r="J91" s="402"/>
      <c r="K91" s="309"/>
      <c r="L91" s="309"/>
      <c r="M91" s="309"/>
      <c r="N91" s="309"/>
      <c r="O91" s="309"/>
      <c r="P91" s="309"/>
    </row>
    <row r="92" spans="1:16" s="310" customFormat="1" ht="15.75" customHeight="1">
      <c r="A92" s="307"/>
      <c r="B92" s="402"/>
      <c r="C92" s="402"/>
      <c r="D92" s="402"/>
      <c r="E92" s="402"/>
      <c r="F92" s="402"/>
      <c r="G92" s="402"/>
      <c r="H92" s="402"/>
      <c r="I92" s="402"/>
      <c r="J92" s="402"/>
      <c r="K92" s="309"/>
      <c r="L92" s="309"/>
      <c r="M92" s="309"/>
      <c r="N92" s="309"/>
      <c r="O92" s="309"/>
      <c r="P92" s="309"/>
    </row>
    <row r="93" spans="1:16" s="310" customFormat="1" ht="15.75">
      <c r="A93" s="307">
        <v>1.7</v>
      </c>
      <c r="B93" s="475" t="s">
        <v>28</v>
      </c>
      <c r="C93" s="475"/>
      <c r="D93" s="475"/>
      <c r="E93" s="475"/>
      <c r="F93" s="475"/>
      <c r="G93" s="475"/>
      <c r="H93" s="475"/>
      <c r="I93" s="475"/>
      <c r="J93" s="404"/>
      <c r="K93" s="309"/>
      <c r="L93" s="309"/>
      <c r="M93" s="309"/>
      <c r="N93" s="309"/>
      <c r="O93" s="309"/>
      <c r="P93" s="309"/>
    </row>
    <row r="94" spans="1:16" s="310" customFormat="1" ht="15.75">
      <c r="A94" s="307"/>
      <c r="B94" s="404"/>
      <c r="C94" s="404"/>
      <c r="D94" s="309"/>
      <c r="E94" s="309"/>
      <c r="F94" s="309"/>
      <c r="G94" s="309"/>
      <c r="H94" s="309"/>
      <c r="I94" s="309"/>
      <c r="J94" s="309"/>
      <c r="K94" s="309"/>
      <c r="L94" s="309"/>
      <c r="M94" s="309"/>
      <c r="N94" s="309"/>
      <c r="O94" s="309"/>
      <c r="P94" s="309"/>
    </row>
    <row r="95" spans="1:16" s="310" customFormat="1" ht="15.75">
      <c r="A95" s="307"/>
      <c r="B95" s="327" t="s">
        <v>29</v>
      </c>
      <c r="C95" s="327"/>
      <c r="D95" s="327"/>
      <c r="E95" s="327"/>
      <c r="F95" s="327"/>
      <c r="G95" s="327"/>
      <c r="H95" s="327"/>
      <c r="I95" s="327"/>
      <c r="J95" s="327"/>
      <c r="K95" s="327"/>
      <c r="L95" s="327"/>
      <c r="M95" s="327"/>
      <c r="N95" s="327"/>
      <c r="O95" s="327"/>
      <c r="P95" s="309"/>
    </row>
    <row r="96" spans="1:16" s="310" customFormat="1" ht="15.75">
      <c r="A96" s="307"/>
      <c r="B96" s="327" t="s">
        <v>30</v>
      </c>
      <c r="C96" s="403"/>
      <c r="D96" s="405"/>
      <c r="E96" s="403"/>
      <c r="F96" s="406"/>
      <c r="G96" s="403"/>
      <c r="H96" s="403"/>
      <c r="I96" s="403"/>
      <c r="J96" s="403"/>
      <c r="K96" s="407"/>
      <c r="L96" s="406"/>
      <c r="M96" s="405"/>
      <c r="N96" s="309"/>
      <c r="O96" s="309"/>
      <c r="P96" s="309"/>
    </row>
    <row r="97" spans="1:16" s="310" customFormat="1" ht="15.75">
      <c r="A97" s="307"/>
      <c r="B97" s="327"/>
      <c r="C97" s="403"/>
      <c r="D97" s="405"/>
      <c r="E97" s="403"/>
      <c r="F97" s="406"/>
      <c r="G97" s="403"/>
      <c r="H97" s="403"/>
      <c r="I97" s="403"/>
      <c r="J97" s="403"/>
      <c r="K97" s="407"/>
      <c r="L97" s="406"/>
      <c r="M97" s="405"/>
      <c r="N97" s="309"/>
      <c r="O97" s="309"/>
      <c r="P97" s="309"/>
    </row>
    <row r="98" spans="1:16" s="310" customFormat="1" ht="15.75">
      <c r="A98" s="307"/>
      <c r="B98" s="403"/>
      <c r="C98" s="403"/>
      <c r="D98" s="405"/>
      <c r="E98" s="403"/>
      <c r="F98" s="406"/>
      <c r="G98" s="403"/>
      <c r="H98" s="403"/>
      <c r="I98" s="403"/>
      <c r="J98" s="403"/>
      <c r="K98" s="407"/>
      <c r="L98" s="406"/>
      <c r="M98" s="405"/>
      <c r="N98" s="309"/>
      <c r="O98" s="309"/>
      <c r="P98" s="309"/>
    </row>
    <row r="99" spans="1:16" s="310" customFormat="1" ht="15.75">
      <c r="A99" s="307">
        <v>1.8</v>
      </c>
      <c r="B99" s="489" t="s">
        <v>31</v>
      </c>
      <c r="C99" s="489"/>
      <c r="D99" s="489"/>
      <c r="E99" s="489"/>
      <c r="F99" s="489"/>
      <c r="G99" s="489"/>
      <c r="H99" s="489"/>
      <c r="I99" s="489"/>
      <c r="J99" s="308"/>
      <c r="K99" s="309"/>
      <c r="L99" s="309"/>
      <c r="M99" s="408"/>
      <c r="N99" s="309"/>
      <c r="O99" s="309"/>
      <c r="P99" s="309"/>
    </row>
    <row r="100" spans="1:16" s="310" customFormat="1" ht="15.75">
      <c r="A100" s="307"/>
      <c r="B100" s="308"/>
      <c r="C100" s="308"/>
      <c r="D100" s="308"/>
      <c r="E100" s="308"/>
      <c r="F100" s="308"/>
      <c r="G100" s="308"/>
      <c r="H100" s="308"/>
      <c r="I100" s="308"/>
      <c r="J100" s="308"/>
      <c r="K100" s="309"/>
      <c r="L100" s="309"/>
      <c r="M100" s="408"/>
      <c r="N100" s="309"/>
      <c r="O100" s="309"/>
      <c r="P100" s="309"/>
    </row>
    <row r="101" spans="1:16" s="310" customFormat="1" ht="15.75" customHeight="1">
      <c r="A101" s="307"/>
      <c r="B101" s="480" t="s">
        <v>32</v>
      </c>
      <c r="C101" s="480"/>
      <c r="D101" s="480"/>
      <c r="E101" s="480"/>
      <c r="F101" s="480"/>
      <c r="G101" s="480"/>
      <c r="H101" s="480"/>
      <c r="I101" s="480"/>
      <c r="J101" s="480"/>
      <c r="K101" s="480"/>
      <c r="L101" s="480"/>
      <c r="M101" s="480"/>
      <c r="N101" s="309"/>
      <c r="O101" s="309"/>
      <c r="P101" s="309"/>
    </row>
    <row r="102" spans="1:16" s="310" customFormat="1" ht="15.75">
      <c r="A102" s="307"/>
      <c r="B102" s="403"/>
      <c r="C102" s="403"/>
      <c r="D102" s="396"/>
      <c r="E102" s="396"/>
      <c r="F102" s="396"/>
      <c r="G102" s="396"/>
      <c r="H102" s="396"/>
      <c r="I102" s="396"/>
      <c r="J102" s="396"/>
      <c r="K102" s="309"/>
      <c r="L102" s="309"/>
      <c r="M102" s="309"/>
      <c r="N102" s="309"/>
      <c r="O102" s="309"/>
      <c r="P102" s="309"/>
    </row>
    <row r="103" spans="1:16" s="310" customFormat="1" ht="15.75">
      <c r="A103" s="307"/>
      <c r="B103" s="403"/>
      <c r="C103" s="403"/>
      <c r="D103" s="396"/>
      <c r="E103" s="396"/>
      <c r="F103" s="396"/>
      <c r="G103" s="396"/>
      <c r="H103" s="396"/>
      <c r="I103" s="396"/>
      <c r="J103" s="396"/>
      <c r="K103" s="309"/>
      <c r="L103" s="309"/>
      <c r="M103" s="309"/>
      <c r="N103" s="309"/>
      <c r="O103" s="309"/>
      <c r="P103" s="309"/>
    </row>
    <row r="104" spans="1:16" s="310" customFormat="1" ht="15.75">
      <c r="A104" s="307">
        <v>1.9</v>
      </c>
      <c r="B104" s="489" t="s">
        <v>33</v>
      </c>
      <c r="C104" s="489"/>
      <c r="D104" s="489"/>
      <c r="E104" s="489"/>
      <c r="F104" s="489"/>
      <c r="G104" s="489"/>
      <c r="H104" s="489"/>
      <c r="I104" s="489"/>
      <c r="J104" s="308"/>
      <c r="K104" s="309"/>
      <c r="L104" s="309"/>
      <c r="M104" s="309"/>
      <c r="N104" s="309"/>
      <c r="O104" s="309"/>
      <c r="P104" s="309"/>
    </row>
    <row r="105" spans="1:16" s="310" customFormat="1" ht="15.75">
      <c r="A105" s="307"/>
      <c r="B105" s="308"/>
      <c r="C105" s="308"/>
      <c r="D105" s="308"/>
      <c r="E105" s="308"/>
      <c r="F105" s="308"/>
      <c r="G105" s="308"/>
      <c r="H105" s="308"/>
      <c r="I105" s="308"/>
      <c r="J105" s="308"/>
      <c r="K105" s="309"/>
      <c r="L105" s="309"/>
      <c r="M105" s="309"/>
      <c r="N105" s="309"/>
      <c r="O105" s="309"/>
      <c r="P105" s="309"/>
    </row>
    <row r="106" spans="1:16" s="310" customFormat="1" ht="15.75">
      <c r="A106" s="307"/>
      <c r="B106" s="327" t="s">
        <v>34</v>
      </c>
      <c r="C106" s="328"/>
      <c r="D106" s="328"/>
      <c r="E106" s="328"/>
      <c r="F106" s="308"/>
      <c r="G106" s="308"/>
      <c r="H106" s="308"/>
      <c r="I106" s="308"/>
      <c r="J106" s="308"/>
      <c r="K106" s="309"/>
      <c r="L106" s="309"/>
      <c r="M106" s="309"/>
      <c r="N106" s="309"/>
      <c r="O106" s="309"/>
      <c r="P106" s="309"/>
    </row>
    <row r="107" spans="1:16" s="310" customFormat="1" ht="15.75">
      <c r="A107" s="307"/>
      <c r="B107" s="327" t="s">
        <v>35</v>
      </c>
      <c r="C107" s="328"/>
      <c r="D107" s="328"/>
      <c r="E107" s="328"/>
      <c r="F107" s="308"/>
      <c r="G107" s="308"/>
      <c r="H107" s="308"/>
      <c r="I107" s="308"/>
      <c r="J107" s="308"/>
      <c r="K107" s="309"/>
      <c r="L107" s="309"/>
      <c r="M107" s="309"/>
      <c r="N107" s="309"/>
      <c r="O107" s="309"/>
      <c r="P107" s="309"/>
    </row>
    <row r="108" spans="1:16" s="310" customFormat="1" ht="15.75">
      <c r="A108" s="307"/>
      <c r="B108" s="327" t="s">
        <v>197</v>
      </c>
      <c r="C108" s="328"/>
      <c r="D108" s="328"/>
      <c r="E108" s="328"/>
      <c r="F108" s="308"/>
      <c r="G108" s="308"/>
      <c r="H108" s="308"/>
      <c r="I108" s="308"/>
      <c r="J108" s="308"/>
      <c r="K108" s="309"/>
      <c r="L108" s="309"/>
      <c r="M108" s="309"/>
      <c r="N108" s="309"/>
      <c r="O108" s="309"/>
      <c r="P108" s="309"/>
    </row>
    <row r="109" spans="1:16" s="310" customFormat="1" ht="15.75">
      <c r="A109" s="307"/>
      <c r="B109" s="327" t="s">
        <v>36</v>
      </c>
      <c r="C109" s="328"/>
      <c r="D109" s="328"/>
      <c r="E109" s="328"/>
      <c r="F109" s="308"/>
      <c r="G109" s="308"/>
      <c r="H109" s="308"/>
      <c r="I109" s="308"/>
      <c r="J109" s="308"/>
      <c r="K109" s="309"/>
      <c r="L109" s="309"/>
      <c r="M109" s="309"/>
      <c r="N109" s="309"/>
      <c r="O109" s="309"/>
      <c r="P109" s="309"/>
    </row>
    <row r="110" spans="1:16" s="310" customFormat="1" ht="15.75">
      <c r="A110" s="307"/>
      <c r="B110" s="329"/>
      <c r="C110" s="329"/>
      <c r="D110" s="329"/>
      <c r="E110" s="329"/>
      <c r="F110" s="329"/>
      <c r="G110" s="329"/>
      <c r="H110" s="329"/>
      <c r="I110" s="329"/>
      <c r="J110" s="329"/>
      <c r="K110" s="329"/>
      <c r="L110" s="329"/>
      <c r="M110" s="329"/>
      <c r="N110" s="309"/>
      <c r="O110" s="309"/>
      <c r="P110" s="309"/>
    </row>
    <row r="111" spans="1:16" s="310" customFormat="1" ht="15.75">
      <c r="A111" s="330">
        <v>1.1</v>
      </c>
      <c r="B111" s="489" t="s">
        <v>37</v>
      </c>
      <c r="C111" s="489"/>
      <c r="D111" s="489"/>
      <c r="E111" s="489"/>
      <c r="F111" s="489"/>
      <c r="G111" s="489"/>
      <c r="H111" s="489"/>
      <c r="I111" s="489"/>
      <c r="J111" s="308"/>
      <c r="K111" s="309"/>
      <c r="L111" s="309"/>
      <c r="M111" s="309"/>
      <c r="N111" s="309"/>
      <c r="O111" s="309"/>
      <c r="P111" s="309"/>
    </row>
    <row r="112" spans="1:16" s="310" customFormat="1" ht="15.75">
      <c r="A112" s="307"/>
      <c r="B112" s="308"/>
      <c r="C112" s="308"/>
      <c r="D112" s="308"/>
      <c r="E112" s="308"/>
      <c r="F112" s="308"/>
      <c r="G112" s="308"/>
      <c r="H112" s="308"/>
      <c r="I112" s="308"/>
      <c r="J112" s="308"/>
      <c r="K112" s="309"/>
      <c r="L112" s="309"/>
      <c r="M112" s="309"/>
      <c r="N112" s="309"/>
      <c r="O112" s="309"/>
      <c r="P112" s="309"/>
    </row>
    <row r="113" spans="1:16" ht="18.75" customHeight="1">
      <c r="A113" s="20"/>
      <c r="B113" s="481" t="s">
        <v>38</v>
      </c>
      <c r="C113" s="481"/>
      <c r="D113" s="481"/>
      <c r="E113" s="481"/>
      <c r="F113" s="481"/>
      <c r="G113" s="481"/>
      <c r="H113" s="481"/>
      <c r="I113" s="481"/>
      <c r="J113" s="481"/>
      <c r="K113" s="481"/>
      <c r="L113" s="481"/>
      <c r="M113" s="481"/>
      <c r="N113" s="481"/>
      <c r="O113" s="481"/>
      <c r="P113" s="10"/>
    </row>
    <row r="114" spans="1:16" ht="15.75">
      <c r="A114" s="20"/>
      <c r="B114" s="40"/>
      <c r="C114" s="40"/>
      <c r="D114" s="39"/>
      <c r="E114" s="39"/>
      <c r="F114" s="39"/>
      <c r="G114" s="39"/>
      <c r="H114" s="39"/>
      <c r="I114" s="39"/>
      <c r="J114" s="39"/>
      <c r="K114" s="10"/>
      <c r="L114" s="10"/>
      <c r="M114" s="10"/>
      <c r="N114" s="10"/>
      <c r="O114" s="10"/>
      <c r="P114" s="10"/>
    </row>
    <row r="115" spans="1:16" ht="15.75">
      <c r="A115" s="20"/>
      <c r="B115" s="40"/>
      <c r="C115" s="40"/>
      <c r="D115" s="39"/>
      <c r="E115" s="39"/>
      <c r="F115" s="39"/>
      <c r="G115" s="39"/>
      <c r="H115" s="39"/>
      <c r="I115" s="39"/>
      <c r="J115" s="39"/>
      <c r="K115" s="10"/>
      <c r="L115" s="10"/>
      <c r="M115" s="10"/>
      <c r="N115" s="10"/>
      <c r="O115" s="10"/>
      <c r="P115" s="10"/>
    </row>
    <row r="116" spans="1:16" s="310" customFormat="1" ht="15.75">
      <c r="A116" s="307">
        <v>1.11</v>
      </c>
      <c r="B116" s="489" t="s">
        <v>39</v>
      </c>
      <c r="C116" s="489"/>
      <c r="D116" s="489"/>
      <c r="E116" s="489"/>
      <c r="F116" s="489"/>
      <c r="G116" s="489"/>
      <c r="H116" s="489"/>
      <c r="I116" s="489"/>
      <c r="J116" s="489"/>
      <c r="K116" s="489"/>
      <c r="L116" s="309"/>
      <c r="M116" s="309"/>
      <c r="N116" s="309"/>
      <c r="O116" s="309"/>
      <c r="P116" s="309"/>
    </row>
    <row r="117" spans="1:16" s="325" customFormat="1" ht="15.75">
      <c r="A117" s="322"/>
      <c r="B117" s="323"/>
      <c r="C117" s="323"/>
      <c r="D117" s="323"/>
      <c r="E117" s="323"/>
      <c r="F117" s="323"/>
      <c r="G117" s="323"/>
      <c r="H117" s="323"/>
      <c r="I117" s="323"/>
      <c r="J117" s="323"/>
      <c r="K117" s="324"/>
      <c r="L117" s="324"/>
      <c r="M117" s="324"/>
      <c r="N117" s="324"/>
      <c r="O117" s="324"/>
      <c r="P117" s="324"/>
    </row>
    <row r="118" spans="1:16" s="325" customFormat="1" ht="20.25" customHeight="1">
      <c r="A118" s="322"/>
      <c r="B118" s="480" t="s">
        <v>209</v>
      </c>
      <c r="C118" s="480"/>
      <c r="D118" s="480"/>
      <c r="E118" s="480"/>
      <c r="F118" s="480"/>
      <c r="G118" s="480"/>
      <c r="H118" s="480"/>
      <c r="I118" s="480"/>
      <c r="J118" s="480"/>
      <c r="K118" s="480"/>
      <c r="L118" s="480"/>
      <c r="M118" s="480"/>
      <c r="N118" s="480"/>
      <c r="O118" s="480"/>
      <c r="P118" s="324"/>
    </row>
    <row r="119" spans="1:16" ht="15.75" customHeight="1">
      <c r="A119" s="20"/>
      <c r="B119" s="39"/>
      <c r="C119" s="39"/>
      <c r="D119" s="39"/>
      <c r="E119" s="39"/>
      <c r="F119" s="39"/>
      <c r="G119" s="39"/>
      <c r="H119" s="39"/>
      <c r="I119" s="39"/>
      <c r="J119" s="39"/>
      <c r="K119" s="39"/>
      <c r="L119" s="39"/>
      <c r="M119" s="39"/>
      <c r="N119" s="39"/>
      <c r="O119" s="39"/>
      <c r="P119" s="10"/>
    </row>
    <row r="120" spans="1:16" ht="15.75">
      <c r="A120" s="307">
        <v>1.12</v>
      </c>
      <c r="B120" s="483" t="s">
        <v>40</v>
      </c>
      <c r="C120" s="483"/>
      <c r="D120" s="483"/>
      <c r="E120" s="483"/>
      <c r="F120" s="483"/>
      <c r="G120" s="483"/>
      <c r="H120" s="483"/>
      <c r="I120" s="483"/>
      <c r="J120" s="21"/>
      <c r="K120" s="10"/>
      <c r="L120" s="10"/>
      <c r="M120" s="10"/>
      <c r="N120" s="10"/>
      <c r="O120" s="10"/>
      <c r="P120" s="10"/>
    </row>
    <row r="121" spans="1:16" ht="15.75">
      <c r="A121" s="20"/>
      <c r="B121" s="21"/>
      <c r="C121" s="21"/>
      <c r="D121" s="21"/>
      <c r="E121" s="21"/>
      <c r="F121" s="21"/>
      <c r="G121" s="21"/>
      <c r="H121" s="21"/>
      <c r="I121" s="21"/>
      <c r="J121" s="21"/>
      <c r="K121" s="10"/>
      <c r="L121" s="10"/>
      <c r="M121" s="10"/>
      <c r="N121" s="10"/>
      <c r="O121" s="10"/>
      <c r="P121" s="10"/>
    </row>
    <row r="122" spans="1:16" ht="15.75">
      <c r="A122" s="20"/>
      <c r="B122" s="35" t="s">
        <v>41</v>
      </c>
      <c r="C122" s="35"/>
      <c r="D122" s="35"/>
      <c r="E122" s="35"/>
      <c r="F122" s="35"/>
      <c r="G122" s="35"/>
      <c r="H122" s="35"/>
      <c r="I122" s="35"/>
      <c r="J122" s="35"/>
      <c r="K122" s="35"/>
      <c r="L122" s="35"/>
      <c r="M122" s="35"/>
      <c r="N122" s="10"/>
      <c r="O122" s="10"/>
      <c r="P122" s="10"/>
    </row>
    <row r="123" spans="1:16" ht="15.75">
      <c r="A123" s="20"/>
      <c r="B123" s="35"/>
      <c r="C123" s="35"/>
      <c r="D123" s="35"/>
      <c r="E123" s="35"/>
      <c r="F123" s="35"/>
      <c r="G123" s="35"/>
      <c r="H123" s="35"/>
      <c r="I123" s="35"/>
      <c r="J123" s="35"/>
      <c r="K123" s="35"/>
      <c r="L123" s="35"/>
      <c r="M123" s="35"/>
      <c r="N123" s="10"/>
      <c r="O123" s="10"/>
      <c r="P123" s="10"/>
    </row>
    <row r="124" spans="1:16" ht="15.75">
      <c r="A124" s="20"/>
      <c r="B124" s="35"/>
      <c r="C124" s="35"/>
      <c r="D124" s="35"/>
      <c r="E124" s="35"/>
      <c r="F124" s="35"/>
      <c r="G124" s="35"/>
      <c r="H124" s="35"/>
      <c r="I124" s="35"/>
      <c r="J124" s="35"/>
      <c r="K124" s="35"/>
      <c r="L124" s="35"/>
      <c r="M124" s="35"/>
      <c r="N124" s="10"/>
      <c r="O124" s="10"/>
      <c r="P124" s="10"/>
    </row>
    <row r="125" spans="1:16" ht="15.75">
      <c r="A125" s="307">
        <v>1.13</v>
      </c>
      <c r="B125" s="477" t="s">
        <v>42</v>
      </c>
      <c r="C125" s="477"/>
      <c r="D125" s="477"/>
      <c r="E125" s="477"/>
      <c r="F125" s="477"/>
      <c r="G125" s="477"/>
      <c r="H125" s="477"/>
      <c r="I125" s="45"/>
      <c r="J125" s="45"/>
      <c r="K125" s="10"/>
      <c r="L125" s="10"/>
      <c r="M125" s="10"/>
      <c r="N125" s="10"/>
      <c r="O125" s="10"/>
      <c r="P125" s="10"/>
    </row>
    <row r="126" spans="1:16" ht="18" customHeight="1">
      <c r="A126" s="20"/>
      <c r="B126" s="10"/>
      <c r="C126" s="19"/>
      <c r="D126" s="19"/>
      <c r="E126" s="19"/>
      <c r="F126" s="19"/>
      <c r="G126" s="19"/>
      <c r="H126" s="19"/>
      <c r="I126" s="19"/>
      <c r="J126" s="19"/>
      <c r="K126" s="46"/>
      <c r="L126" s="46"/>
      <c r="M126" s="46"/>
      <c r="N126" s="10"/>
      <c r="O126" s="10"/>
      <c r="P126" s="10"/>
    </row>
    <row r="127" spans="1:16" ht="15.75" customHeight="1">
      <c r="A127" s="20"/>
      <c r="B127" s="481" t="s">
        <v>295</v>
      </c>
      <c r="C127" s="481"/>
      <c r="D127" s="481"/>
      <c r="E127" s="481"/>
      <c r="F127" s="481"/>
      <c r="G127" s="481"/>
      <c r="H127" s="481"/>
      <c r="I127" s="481"/>
      <c r="J127" s="481"/>
      <c r="K127" s="481"/>
      <c r="L127" s="481"/>
      <c r="M127" s="481"/>
      <c r="N127" s="10"/>
      <c r="O127" s="10"/>
      <c r="P127" s="10"/>
    </row>
    <row r="128" spans="1:16" ht="15.75" customHeight="1">
      <c r="A128" s="20"/>
      <c r="B128" s="37"/>
      <c r="C128" s="37"/>
      <c r="D128" s="37"/>
      <c r="E128" s="37"/>
      <c r="F128" s="37"/>
      <c r="G128" s="37"/>
      <c r="H128" s="37"/>
      <c r="I128" s="37"/>
      <c r="J128" s="37"/>
      <c r="K128" s="37"/>
      <c r="L128" s="37"/>
      <c r="M128" s="37"/>
      <c r="N128" s="10"/>
      <c r="O128" s="10"/>
      <c r="P128" s="10"/>
    </row>
    <row r="129" spans="1:16" ht="15.75" customHeight="1">
      <c r="A129" s="20"/>
      <c r="B129" s="37"/>
      <c r="C129" s="37"/>
      <c r="D129" s="37"/>
      <c r="E129" s="37"/>
      <c r="F129" s="37"/>
      <c r="G129" s="37"/>
      <c r="H129" s="37"/>
      <c r="I129" s="37"/>
      <c r="J129" s="37"/>
      <c r="K129" s="37"/>
      <c r="L129" s="37"/>
      <c r="M129" s="37"/>
      <c r="N129" s="10"/>
      <c r="O129" s="10"/>
      <c r="P129" s="10"/>
    </row>
    <row r="130" spans="1:16" ht="15.75" customHeight="1">
      <c r="A130" s="307">
        <v>1.14</v>
      </c>
      <c r="B130" s="477" t="s">
        <v>43</v>
      </c>
      <c r="C130" s="477"/>
      <c r="D130" s="477"/>
      <c r="E130" s="477"/>
      <c r="F130" s="477"/>
      <c r="G130" s="477"/>
      <c r="H130" s="477"/>
      <c r="I130" s="477"/>
      <c r="J130" s="477"/>
      <c r="K130" s="477"/>
      <c r="L130" s="477"/>
      <c r="M130" s="477"/>
      <c r="N130" s="10"/>
      <c r="O130" s="10"/>
      <c r="P130" s="10"/>
    </row>
    <row r="131" spans="1:16" ht="15.75" customHeight="1">
      <c r="A131" s="20"/>
      <c r="B131" s="37"/>
      <c r="C131" s="37"/>
      <c r="D131" s="37"/>
      <c r="E131" s="37"/>
      <c r="F131" s="37"/>
      <c r="G131" s="37"/>
      <c r="H131" s="37"/>
      <c r="I131" s="37"/>
      <c r="J131" s="37"/>
      <c r="K131" s="37"/>
      <c r="L131" s="37"/>
      <c r="M131" s="37"/>
      <c r="N131" s="10"/>
      <c r="O131" s="10"/>
      <c r="P131" s="10"/>
    </row>
    <row r="132" spans="1:16" ht="15.75" customHeight="1">
      <c r="A132" s="20"/>
      <c r="B132" s="481" t="s">
        <v>44</v>
      </c>
      <c r="C132" s="481"/>
      <c r="D132" s="481"/>
      <c r="E132" s="481"/>
      <c r="F132" s="481"/>
      <c r="G132" s="481"/>
      <c r="H132" s="481"/>
      <c r="I132" s="481"/>
      <c r="J132" s="481"/>
      <c r="K132" s="481"/>
      <c r="L132" s="481"/>
      <c r="M132" s="481"/>
      <c r="N132" s="481"/>
      <c r="O132" s="481"/>
      <c r="P132" s="10"/>
    </row>
    <row r="133" spans="1:16" ht="15.75" customHeight="1">
      <c r="A133" s="20"/>
      <c r="B133" s="37"/>
      <c r="C133" s="37"/>
      <c r="D133" s="37"/>
      <c r="E133" s="37"/>
      <c r="F133" s="37"/>
      <c r="G133" s="37"/>
      <c r="H133" s="37"/>
      <c r="I133" s="37"/>
      <c r="J133" s="37"/>
      <c r="K133" s="37"/>
      <c r="L133" s="37"/>
      <c r="M133" s="37"/>
      <c r="N133" s="37"/>
      <c r="O133" s="37"/>
      <c r="P133" s="10"/>
    </row>
    <row r="134" spans="1:16" ht="15.75">
      <c r="A134" s="20"/>
      <c r="B134" s="35"/>
      <c r="C134" s="35"/>
      <c r="D134" s="35"/>
      <c r="E134" s="35"/>
      <c r="F134" s="35"/>
      <c r="G134" s="35"/>
      <c r="H134" s="35"/>
      <c r="I134" s="35"/>
      <c r="J134" s="35"/>
      <c r="K134" s="35"/>
      <c r="L134" s="35"/>
      <c r="M134" s="35"/>
      <c r="N134" s="10"/>
      <c r="O134" s="10"/>
      <c r="P134" s="10"/>
    </row>
    <row r="135" spans="1:16" ht="33" customHeight="1">
      <c r="A135" s="414">
        <v>2</v>
      </c>
      <c r="B135" s="353" t="s">
        <v>45</v>
      </c>
      <c r="C135" s="353"/>
      <c r="D135" s="353"/>
      <c r="E135" s="353"/>
      <c r="F135" s="353"/>
      <c r="G135" s="353"/>
      <c r="H135" s="353"/>
      <c r="I135" s="353"/>
      <c r="J135" s="353"/>
      <c r="K135" s="353"/>
      <c r="L135" s="353"/>
      <c r="M135" s="353"/>
      <c r="N135" s="353"/>
      <c r="O135" s="353"/>
      <c r="P135" s="10"/>
    </row>
    <row r="136" spans="1:16" ht="15.75">
      <c r="A136" s="20"/>
      <c r="B136" s="35"/>
      <c r="C136" s="35"/>
      <c r="D136" s="35"/>
      <c r="E136" s="35"/>
      <c r="F136" s="35"/>
      <c r="G136" s="35"/>
      <c r="H136" s="35"/>
      <c r="I136" s="35"/>
      <c r="J136" s="35"/>
      <c r="K136" s="35"/>
      <c r="L136" s="35"/>
      <c r="M136" s="35"/>
      <c r="N136" s="10"/>
      <c r="O136" s="10"/>
      <c r="P136" s="10"/>
    </row>
    <row r="137" spans="1:16" ht="15.75">
      <c r="A137" s="307">
        <v>2.1</v>
      </c>
      <c r="B137" s="476" t="s">
        <v>46</v>
      </c>
      <c r="C137" s="476"/>
      <c r="D137" s="476"/>
      <c r="E137" s="476"/>
      <c r="F137" s="476"/>
      <c r="G137" s="476"/>
      <c r="H137" s="476"/>
      <c r="I137" s="476"/>
      <c r="J137" s="476"/>
      <c r="K137" s="476"/>
      <c r="L137" s="476"/>
      <c r="M137" s="476"/>
      <c r="N137" s="476"/>
      <c r="O137" s="10"/>
      <c r="P137" s="10"/>
    </row>
    <row r="138" spans="1:16" ht="15.75">
      <c r="A138" s="20"/>
      <c r="B138" s="47"/>
      <c r="C138" s="47"/>
      <c r="D138" s="47"/>
      <c r="E138" s="47"/>
      <c r="F138" s="47"/>
      <c r="G138" s="47"/>
      <c r="H138" s="47"/>
      <c r="I138" s="47"/>
      <c r="J138" s="47"/>
      <c r="K138" s="47"/>
      <c r="L138" s="47"/>
      <c r="M138" s="47"/>
      <c r="N138" s="47"/>
      <c r="O138" s="10"/>
      <c r="P138" s="10"/>
    </row>
    <row r="139" spans="1:16" ht="15.75" customHeight="1">
      <c r="A139" s="20"/>
      <c r="B139" s="479" t="s">
        <v>309</v>
      </c>
      <c r="C139" s="479"/>
      <c r="D139" s="479"/>
      <c r="E139" s="479"/>
      <c r="F139" s="479"/>
      <c r="G139" s="479"/>
      <c r="H139" s="479"/>
      <c r="I139" s="479"/>
      <c r="J139" s="479"/>
      <c r="K139" s="479"/>
      <c r="L139" s="479"/>
      <c r="M139" s="479"/>
      <c r="N139" s="479"/>
      <c r="O139" s="479"/>
      <c r="P139" s="10"/>
    </row>
    <row r="140" spans="1:16" ht="108" customHeight="1">
      <c r="A140" s="20"/>
      <c r="B140" s="479"/>
      <c r="C140" s="479"/>
      <c r="D140" s="479"/>
      <c r="E140" s="479"/>
      <c r="F140" s="479"/>
      <c r="G140" s="479"/>
      <c r="H140" s="479"/>
      <c r="I140" s="479"/>
      <c r="J140" s="479"/>
      <c r="K140" s="479"/>
      <c r="L140" s="479"/>
      <c r="M140" s="479"/>
      <c r="N140" s="479"/>
      <c r="O140" s="479"/>
      <c r="P140" s="10"/>
    </row>
    <row r="141" spans="1:16" ht="15.75" customHeight="1">
      <c r="A141" s="20"/>
      <c r="B141" s="41"/>
      <c r="C141" s="39"/>
      <c r="D141" s="39"/>
      <c r="E141" s="39"/>
      <c r="F141" s="39"/>
      <c r="G141" s="39"/>
      <c r="H141" s="39"/>
      <c r="I141" s="39"/>
      <c r="J141" s="39"/>
      <c r="K141" s="39"/>
      <c r="L141" s="39"/>
      <c r="M141" s="39"/>
      <c r="N141" s="10"/>
      <c r="O141" s="10"/>
      <c r="P141" s="10"/>
    </row>
    <row r="142" spans="1:16" ht="15.75">
      <c r="A142" s="307">
        <v>2.2</v>
      </c>
      <c r="B142" s="476" t="s">
        <v>47</v>
      </c>
      <c r="C142" s="476"/>
      <c r="D142" s="476"/>
      <c r="E142" s="476"/>
      <c r="F142" s="476"/>
      <c r="G142" s="476"/>
      <c r="H142" s="476"/>
      <c r="I142" s="476"/>
      <c r="J142" s="476"/>
      <c r="K142" s="476"/>
      <c r="L142" s="476"/>
      <c r="M142" s="476"/>
      <c r="N142" s="476"/>
      <c r="O142" s="35"/>
      <c r="P142" s="10"/>
    </row>
    <row r="143" spans="1:16" ht="47.25">
      <c r="A143" s="20"/>
      <c r="B143" s="47"/>
      <c r="C143" s="47"/>
      <c r="D143" s="47"/>
      <c r="E143" s="47"/>
      <c r="F143" s="47"/>
      <c r="G143" s="47"/>
      <c r="H143" s="47"/>
      <c r="I143" s="47"/>
      <c r="J143" s="47"/>
      <c r="K143" s="47"/>
      <c r="L143" s="47"/>
      <c r="M143" s="38" t="s">
        <v>48</v>
      </c>
      <c r="N143" s="48"/>
      <c r="O143" s="20" t="s">
        <v>49</v>
      </c>
      <c r="P143" s="10"/>
    </row>
    <row r="144" spans="1:16" ht="20.25" customHeight="1">
      <c r="A144" s="20"/>
      <c r="B144" s="47"/>
      <c r="C144" s="47"/>
      <c r="D144" s="47"/>
      <c r="E144" s="47"/>
      <c r="F144" s="47"/>
      <c r="G144" s="47"/>
      <c r="H144" s="47"/>
      <c r="I144" s="47"/>
      <c r="J144" s="47"/>
      <c r="K144" s="47"/>
      <c r="L144" s="47"/>
      <c r="M144" s="354">
        <v>41182</v>
      </c>
      <c r="N144" s="48"/>
      <c r="O144" s="354">
        <v>41090</v>
      </c>
      <c r="P144" s="10"/>
    </row>
    <row r="145" spans="1:16" ht="15.75">
      <c r="A145" s="20"/>
      <c r="B145" s="47"/>
      <c r="C145" s="47"/>
      <c r="D145" s="47"/>
      <c r="E145" s="47"/>
      <c r="F145" s="47"/>
      <c r="G145" s="47"/>
      <c r="H145" s="47"/>
      <c r="I145" s="47"/>
      <c r="J145" s="47"/>
      <c r="K145" s="47"/>
      <c r="L145" s="47"/>
      <c r="M145" s="50" t="s">
        <v>50</v>
      </c>
      <c r="N145" s="36"/>
      <c r="O145" s="50" t="s">
        <v>50</v>
      </c>
      <c r="P145" s="10"/>
    </row>
    <row r="146" spans="1:16" ht="15.75">
      <c r="A146" s="20"/>
      <c r="B146" s="47"/>
      <c r="C146" s="47"/>
      <c r="D146" s="47"/>
      <c r="E146" s="47"/>
      <c r="F146" s="47"/>
      <c r="G146" s="47"/>
      <c r="H146" s="47"/>
      <c r="I146" s="47"/>
      <c r="J146" s="47"/>
      <c r="K146" s="47"/>
      <c r="L146" s="47"/>
      <c r="M146" s="50"/>
      <c r="N146" s="36"/>
      <c r="O146" s="50"/>
      <c r="P146" s="10"/>
    </row>
    <row r="147" spans="1:16" ht="15.75">
      <c r="A147" s="20"/>
      <c r="B147" s="35" t="s">
        <v>51</v>
      </c>
      <c r="C147" s="35"/>
      <c r="D147" s="35"/>
      <c r="E147" s="35"/>
      <c r="F147" s="35"/>
      <c r="G147" s="35"/>
      <c r="H147" s="35"/>
      <c r="I147" s="35"/>
      <c r="J147" s="35"/>
      <c r="K147" s="35"/>
      <c r="L147" s="35"/>
      <c r="M147" s="51">
        <f>'Unaudited PL'!C19</f>
        <v>2560</v>
      </c>
      <c r="N147" s="51"/>
      <c r="O147" s="51">
        <v>3924</v>
      </c>
      <c r="P147" s="10"/>
    </row>
    <row r="148" spans="1:16" ht="16.5" customHeight="1">
      <c r="A148" s="20"/>
      <c r="B148" s="11" t="s">
        <v>217</v>
      </c>
      <c r="M148" s="51">
        <f>'Unaudited PL'!C29</f>
        <v>-1132</v>
      </c>
      <c r="N148" s="51"/>
      <c r="O148" s="51">
        <v>-626</v>
      </c>
      <c r="P148" s="10"/>
    </row>
    <row r="149" spans="1:16" ht="16.5" customHeight="1">
      <c r="A149" s="20"/>
      <c r="M149" s="51"/>
      <c r="N149" s="51"/>
      <c r="O149" s="51"/>
      <c r="P149" s="10"/>
    </row>
    <row r="150" spans="1:16" ht="51.75" customHeight="1">
      <c r="A150" s="20"/>
      <c r="B150" s="480" t="s">
        <v>307</v>
      </c>
      <c r="C150" s="480"/>
      <c r="D150" s="480"/>
      <c r="E150" s="480"/>
      <c r="F150" s="480"/>
      <c r="G150" s="480"/>
      <c r="H150" s="480"/>
      <c r="I150" s="480"/>
      <c r="J150" s="480"/>
      <c r="K150" s="480"/>
      <c r="L150" s="480"/>
      <c r="M150" s="480"/>
      <c r="N150" s="480"/>
      <c r="O150" s="480"/>
      <c r="P150" s="10"/>
    </row>
    <row r="151" spans="1:16" ht="15.75" customHeight="1">
      <c r="A151" s="20"/>
      <c r="B151" s="37"/>
      <c r="C151" s="37"/>
      <c r="D151" s="37"/>
      <c r="E151" s="37"/>
      <c r="F151" s="37"/>
      <c r="G151" s="37"/>
      <c r="H151" s="37"/>
      <c r="I151" s="37"/>
      <c r="J151" s="37"/>
      <c r="K151" s="37"/>
      <c r="L151" s="37"/>
      <c r="M151" s="37"/>
      <c r="N151" s="37"/>
      <c r="O151" s="37"/>
      <c r="P151" s="10"/>
    </row>
    <row r="152" spans="1:16" s="310" customFormat="1" ht="15.75">
      <c r="A152" s="307">
        <v>2.3</v>
      </c>
      <c r="B152" s="489" t="s">
        <v>189</v>
      </c>
      <c r="C152" s="489"/>
      <c r="D152" s="489"/>
      <c r="E152" s="489"/>
      <c r="F152" s="489"/>
      <c r="G152" s="489"/>
      <c r="H152" s="489"/>
      <c r="I152" s="489"/>
      <c r="J152" s="308"/>
      <c r="K152" s="309"/>
      <c r="L152" s="309"/>
      <c r="M152" s="309"/>
      <c r="N152" s="309"/>
      <c r="O152" s="309"/>
      <c r="P152" s="309"/>
    </row>
    <row r="153" spans="1:16" s="314" customFormat="1" ht="15.75">
      <c r="A153" s="311"/>
      <c r="B153" s="312"/>
      <c r="C153" s="312"/>
      <c r="D153" s="312"/>
      <c r="E153" s="312"/>
      <c r="F153" s="312"/>
      <c r="G153" s="312"/>
      <c r="H153" s="312"/>
      <c r="I153" s="312"/>
      <c r="J153" s="312"/>
      <c r="K153" s="313"/>
      <c r="L153" s="313"/>
      <c r="M153" s="313"/>
      <c r="N153" s="313"/>
      <c r="O153" s="313"/>
      <c r="P153" s="313"/>
    </row>
    <row r="154" spans="1:16" s="314" customFormat="1" ht="187.5" customHeight="1">
      <c r="A154" s="311"/>
      <c r="B154" s="480" t="s">
        <v>277</v>
      </c>
      <c r="C154" s="480"/>
      <c r="D154" s="480"/>
      <c r="E154" s="480"/>
      <c r="F154" s="480"/>
      <c r="G154" s="480"/>
      <c r="H154" s="480"/>
      <c r="I154" s="480"/>
      <c r="J154" s="480"/>
      <c r="K154" s="480"/>
      <c r="L154" s="480"/>
      <c r="M154" s="480"/>
      <c r="N154" s="480"/>
      <c r="O154" s="480"/>
      <c r="P154" s="313"/>
    </row>
    <row r="155" spans="1:16" s="319" customFormat="1" ht="15.75">
      <c r="A155" s="320"/>
      <c r="B155" s="317"/>
      <c r="C155" s="315"/>
      <c r="D155" s="315"/>
      <c r="E155" s="315"/>
      <c r="F155" s="315"/>
      <c r="G155" s="315"/>
      <c r="H155" s="315"/>
      <c r="I155" s="315"/>
      <c r="J155" s="315"/>
      <c r="K155" s="316"/>
      <c r="L155" s="316"/>
      <c r="M155" s="316"/>
      <c r="N155" s="316"/>
      <c r="O155" s="316"/>
      <c r="P155" s="318"/>
    </row>
    <row r="156" spans="1:16" s="57" customFormat="1" ht="15.75">
      <c r="A156" s="58"/>
      <c r="B156" s="55"/>
      <c r="C156" s="52"/>
      <c r="D156" s="52"/>
      <c r="E156" s="52"/>
      <c r="F156" s="52"/>
      <c r="G156" s="52"/>
      <c r="H156" s="52"/>
      <c r="I156" s="52"/>
      <c r="J156" s="52"/>
      <c r="K156" s="53"/>
      <c r="L156" s="53"/>
      <c r="M156" s="53"/>
      <c r="N156" s="54"/>
      <c r="O156" s="54"/>
      <c r="P156" s="56"/>
    </row>
    <row r="157" spans="1:16" ht="15.75" customHeight="1">
      <c r="A157" s="307">
        <v>2.4</v>
      </c>
      <c r="B157" s="483" t="s">
        <v>52</v>
      </c>
      <c r="C157" s="483"/>
      <c r="D157" s="483"/>
      <c r="E157" s="483"/>
      <c r="F157" s="483"/>
      <c r="G157" s="483"/>
      <c r="H157" s="483"/>
      <c r="I157" s="483"/>
      <c r="J157" s="21"/>
      <c r="K157" s="10"/>
      <c r="L157" s="10"/>
      <c r="M157" s="10"/>
      <c r="N157" s="10"/>
      <c r="O157" s="10"/>
      <c r="P157" s="10"/>
    </row>
    <row r="158" spans="1:16" ht="15.75">
      <c r="A158" s="20"/>
      <c r="B158" s="21"/>
      <c r="C158" s="21"/>
      <c r="D158" s="21"/>
      <c r="E158" s="21"/>
      <c r="F158" s="21"/>
      <c r="G158" s="21"/>
      <c r="H158" s="21"/>
      <c r="I158" s="21"/>
      <c r="J158" s="21"/>
      <c r="K158" s="10"/>
      <c r="L158" s="10"/>
      <c r="M158" s="10"/>
      <c r="N158" s="10"/>
      <c r="O158" s="10"/>
      <c r="P158" s="10"/>
    </row>
    <row r="159" spans="1:16" ht="21.75" customHeight="1">
      <c r="A159" s="20"/>
      <c r="B159" s="474" t="s">
        <v>53</v>
      </c>
      <c r="C159" s="474"/>
      <c r="D159" s="474"/>
      <c r="E159" s="474"/>
      <c r="F159" s="474"/>
      <c r="G159" s="474"/>
      <c r="H159" s="474"/>
      <c r="I159" s="474"/>
      <c r="J159" s="474"/>
      <c r="K159" s="474"/>
      <c r="L159" s="474"/>
      <c r="M159" s="474"/>
      <c r="N159" s="474"/>
      <c r="O159" s="474"/>
      <c r="P159" s="10"/>
    </row>
    <row r="160" spans="1:16" ht="15.75">
      <c r="A160" s="20"/>
      <c r="B160" s="35"/>
      <c r="C160" s="35"/>
      <c r="D160" s="35"/>
      <c r="E160" s="35"/>
      <c r="F160" s="35"/>
      <c r="G160" s="35"/>
      <c r="H160" s="35"/>
      <c r="I160" s="35"/>
      <c r="J160" s="35"/>
      <c r="K160" s="35"/>
      <c r="L160" s="35"/>
      <c r="M160" s="35"/>
      <c r="N160" s="10"/>
      <c r="O160" s="10"/>
      <c r="P160" s="10"/>
    </row>
    <row r="161" spans="1:16" ht="15.75">
      <c r="A161" s="20"/>
      <c r="B161" s="35"/>
      <c r="C161" s="35"/>
      <c r="D161" s="35"/>
      <c r="E161" s="35"/>
      <c r="F161" s="35"/>
      <c r="G161" s="35"/>
      <c r="H161" s="35"/>
      <c r="I161" s="35"/>
      <c r="J161" s="35"/>
      <c r="K161" s="35"/>
      <c r="L161" s="35"/>
      <c r="M161" s="35"/>
      <c r="N161" s="10"/>
      <c r="O161" s="10"/>
      <c r="P161" s="10"/>
    </row>
    <row r="162" spans="1:16" ht="15.75" customHeight="1">
      <c r="A162" s="307">
        <v>2.5</v>
      </c>
      <c r="B162" s="483" t="s">
        <v>54</v>
      </c>
      <c r="C162" s="483"/>
      <c r="D162" s="483"/>
      <c r="E162" s="483"/>
      <c r="F162" s="483"/>
      <c r="G162" s="483"/>
      <c r="H162" s="483"/>
      <c r="I162" s="483"/>
      <c r="J162" s="21"/>
      <c r="K162" s="10"/>
      <c r="L162" s="10"/>
      <c r="M162" s="10"/>
      <c r="N162" s="10"/>
      <c r="O162" s="10"/>
      <c r="P162" s="10"/>
    </row>
    <row r="163" spans="1:16" ht="15.75">
      <c r="A163" s="20"/>
      <c r="B163" s="21"/>
      <c r="C163" s="21"/>
      <c r="D163" s="10"/>
      <c r="E163" s="10"/>
      <c r="F163" s="10"/>
      <c r="G163" s="10"/>
      <c r="H163" s="10"/>
      <c r="I163" s="10"/>
      <c r="J163" s="10"/>
      <c r="K163" s="10"/>
      <c r="L163" s="10"/>
      <c r="M163" s="10"/>
      <c r="N163" s="10"/>
      <c r="O163" s="10"/>
      <c r="P163" s="10"/>
    </row>
    <row r="164" spans="1:16" ht="15.75">
      <c r="A164" s="20"/>
      <c r="B164" s="59" t="s">
        <v>55</v>
      </c>
      <c r="C164" s="21"/>
      <c r="D164" s="10"/>
      <c r="E164" s="10"/>
      <c r="F164" s="10"/>
      <c r="G164" s="10"/>
      <c r="H164" s="10"/>
      <c r="I164" s="10"/>
      <c r="J164" s="10"/>
      <c r="K164" s="10"/>
      <c r="L164" s="10"/>
      <c r="M164" s="10"/>
      <c r="N164" s="10"/>
      <c r="O164" s="10"/>
      <c r="P164" s="10"/>
    </row>
    <row r="165" spans="1:16" ht="15.75">
      <c r="A165" s="20"/>
      <c r="B165" s="21"/>
      <c r="C165" s="21"/>
      <c r="D165" s="10"/>
      <c r="E165" s="10"/>
      <c r="F165" s="10"/>
      <c r="G165" s="10"/>
      <c r="H165" s="306"/>
      <c r="I165" s="486" t="s">
        <v>76</v>
      </c>
      <c r="J165" s="486"/>
      <c r="K165" s="486"/>
      <c r="L165" s="10"/>
      <c r="M165" s="486" t="s">
        <v>56</v>
      </c>
      <c r="N165" s="486"/>
      <c r="O165" s="486"/>
      <c r="P165" s="10"/>
    </row>
    <row r="166" spans="1:16" ht="17.25" customHeight="1">
      <c r="A166" s="20"/>
      <c r="B166" s="60"/>
      <c r="C166" s="60"/>
      <c r="D166" s="60"/>
      <c r="E166" s="60"/>
      <c r="F166" s="10"/>
      <c r="G166" s="10"/>
      <c r="I166" s="61" t="s">
        <v>296</v>
      </c>
      <c r="J166" s="10"/>
      <c r="K166" s="61" t="str">
        <f>I166</f>
        <v>30 Sept</v>
      </c>
      <c r="L166" s="10"/>
      <c r="M166" s="61" t="str">
        <f>I166</f>
        <v>30 Sept</v>
      </c>
      <c r="N166" s="10"/>
      <c r="O166" s="61" t="str">
        <f>K166</f>
        <v>30 Sept</v>
      </c>
      <c r="P166" s="10"/>
    </row>
    <row r="167" spans="1:16" ht="15.75">
      <c r="A167" s="20"/>
      <c r="B167" s="60"/>
      <c r="C167" s="60"/>
      <c r="D167" s="60"/>
      <c r="E167" s="60"/>
      <c r="F167" s="10"/>
      <c r="G167" s="10"/>
      <c r="I167" s="61" t="s">
        <v>210</v>
      </c>
      <c r="J167" s="10"/>
      <c r="K167" s="61" t="s">
        <v>57</v>
      </c>
      <c r="L167" s="10"/>
      <c r="M167" s="61" t="str">
        <f>I167</f>
        <v>2012</v>
      </c>
      <c r="N167" s="10"/>
      <c r="O167" s="61" t="str">
        <f>K167</f>
        <v>2011</v>
      </c>
      <c r="P167" s="10"/>
    </row>
    <row r="168" spans="1:16" ht="15.75">
      <c r="A168" s="20"/>
      <c r="B168" s="40"/>
      <c r="C168" s="40"/>
      <c r="D168" s="39"/>
      <c r="E168" s="39"/>
      <c r="F168" s="10"/>
      <c r="G168" s="10"/>
      <c r="I168" s="20" t="s">
        <v>50</v>
      </c>
      <c r="J168" s="10"/>
      <c r="K168" s="20" t="s">
        <v>50</v>
      </c>
      <c r="L168" s="10"/>
      <c r="M168" s="20" t="s">
        <v>50</v>
      </c>
      <c r="N168" s="10"/>
      <c r="O168" s="20" t="s">
        <v>50</v>
      </c>
      <c r="P168" s="10"/>
    </row>
    <row r="169" spans="1:16" ht="15.75">
      <c r="A169" s="20"/>
      <c r="B169" s="40"/>
      <c r="C169" s="40"/>
      <c r="D169" s="39"/>
      <c r="E169" s="39"/>
      <c r="F169" s="10"/>
      <c r="G169" s="10"/>
      <c r="H169" s="20"/>
      <c r="I169" s="10"/>
      <c r="J169" s="10"/>
      <c r="K169" s="20"/>
      <c r="L169" s="10"/>
      <c r="M169" s="20"/>
      <c r="N169" s="10"/>
      <c r="O169" s="20"/>
      <c r="P169" s="10"/>
    </row>
    <row r="170" spans="1:17" ht="16.5" customHeight="1">
      <c r="A170" s="20"/>
      <c r="B170" s="487" t="s">
        <v>58</v>
      </c>
      <c r="C170" s="487"/>
      <c r="D170" s="487"/>
      <c r="E170" s="487"/>
      <c r="F170" s="487"/>
      <c r="G170" s="10"/>
      <c r="H170" s="10"/>
      <c r="I170" s="62">
        <v>0</v>
      </c>
      <c r="J170" s="63"/>
      <c r="K170" s="62">
        <v>0</v>
      </c>
      <c r="L170" s="63"/>
      <c r="M170" s="62">
        <v>0</v>
      </c>
      <c r="N170" s="63"/>
      <c r="O170" s="62">
        <v>0</v>
      </c>
      <c r="P170" s="10"/>
      <c r="Q170" s="10"/>
    </row>
    <row r="171" spans="1:17" ht="20.25" customHeight="1">
      <c r="A171" s="20"/>
      <c r="B171" s="64" t="s">
        <v>59</v>
      </c>
      <c r="C171" s="41"/>
      <c r="D171" s="41"/>
      <c r="E171" s="41"/>
      <c r="F171" s="41"/>
      <c r="G171" s="10"/>
      <c r="H171" s="10"/>
      <c r="I171" s="65"/>
      <c r="J171" s="63"/>
      <c r="K171" s="66"/>
      <c r="L171" s="63"/>
      <c r="M171" s="65"/>
      <c r="N171" s="63"/>
      <c r="O171" s="66"/>
      <c r="P171" s="10"/>
      <c r="Q171" s="10"/>
    </row>
    <row r="172" spans="1:17" ht="18" customHeight="1">
      <c r="A172" s="20"/>
      <c r="B172" s="488" t="s">
        <v>60</v>
      </c>
      <c r="C172" s="488"/>
      <c r="D172" s="488"/>
      <c r="E172" s="488"/>
      <c r="F172" s="488"/>
      <c r="G172" s="39"/>
      <c r="H172" s="10"/>
      <c r="I172" s="62">
        <v>0</v>
      </c>
      <c r="J172" s="42"/>
      <c r="K172" s="62">
        <v>0</v>
      </c>
      <c r="L172" s="42"/>
      <c r="M172" s="62">
        <v>0</v>
      </c>
      <c r="N172" s="42"/>
      <c r="O172" s="62">
        <v>0</v>
      </c>
      <c r="P172" s="10"/>
      <c r="Q172" s="10"/>
    </row>
    <row r="173" spans="1:17" ht="13.5" customHeight="1">
      <c r="A173" s="20"/>
      <c r="B173" s="39"/>
      <c r="C173" s="41"/>
      <c r="D173" s="39"/>
      <c r="E173" s="39"/>
      <c r="F173" s="39"/>
      <c r="G173" s="39"/>
      <c r="H173" s="10"/>
      <c r="I173" s="62"/>
      <c r="J173" s="42"/>
      <c r="K173" s="62"/>
      <c r="L173" s="42"/>
      <c r="M173" s="62"/>
      <c r="N173" s="42"/>
      <c r="O173" s="62"/>
      <c r="P173" s="10"/>
      <c r="Q173" s="10"/>
    </row>
    <row r="174" spans="1:17" ht="22.5" customHeight="1">
      <c r="A174" s="20"/>
      <c r="B174" s="39"/>
      <c r="C174" s="39"/>
      <c r="D174" s="39"/>
      <c r="E174" s="39"/>
      <c r="F174" s="39"/>
      <c r="G174" s="39"/>
      <c r="H174" s="10"/>
      <c r="I174" s="67">
        <f>SUM(I170:I173)</f>
        <v>0</v>
      </c>
      <c r="J174" s="68"/>
      <c r="K174" s="67">
        <f>SUM(K170:K173)</f>
        <v>0</v>
      </c>
      <c r="L174" s="68"/>
      <c r="M174" s="67">
        <f>SUM(M170:M173)</f>
        <v>0</v>
      </c>
      <c r="N174" s="68"/>
      <c r="O174" s="67">
        <f>SUM(O170:O173)</f>
        <v>0</v>
      </c>
      <c r="P174" s="10"/>
      <c r="Q174" s="10"/>
    </row>
    <row r="175" spans="1:17" ht="18" customHeight="1">
      <c r="A175" s="20"/>
      <c r="B175" s="479"/>
      <c r="C175" s="479"/>
      <c r="D175" s="479"/>
      <c r="E175" s="479"/>
      <c r="F175" s="479"/>
      <c r="G175" s="39"/>
      <c r="H175" s="39"/>
      <c r="I175" s="10"/>
      <c r="J175" s="10"/>
      <c r="L175" s="69"/>
      <c r="M175" s="40"/>
      <c r="N175" s="10"/>
      <c r="O175" s="40"/>
      <c r="P175" s="10"/>
      <c r="Q175" s="10"/>
    </row>
    <row r="176" spans="1:16" ht="18" customHeight="1">
      <c r="A176" s="20"/>
      <c r="B176" s="64" t="s">
        <v>61</v>
      </c>
      <c r="C176" s="70"/>
      <c r="D176" s="39"/>
      <c r="E176" s="39"/>
      <c r="F176" s="39"/>
      <c r="G176" s="39"/>
      <c r="H176" s="39"/>
      <c r="I176" s="10"/>
      <c r="J176" s="10"/>
      <c r="L176" s="69"/>
      <c r="M176" s="40"/>
      <c r="N176" s="10"/>
      <c r="O176" s="40"/>
      <c r="P176" s="10"/>
    </row>
    <row r="177" spans="1:16" ht="15.75">
      <c r="A177" s="20"/>
      <c r="B177" s="35" t="s">
        <v>62</v>
      </c>
      <c r="C177" s="35" t="s">
        <v>63</v>
      </c>
      <c r="D177" s="35"/>
      <c r="E177" s="35"/>
      <c r="F177" s="35"/>
      <c r="G177" s="35"/>
      <c r="H177" s="35"/>
      <c r="I177" s="35"/>
      <c r="J177" s="35"/>
      <c r="K177" s="35"/>
      <c r="L177" s="35"/>
      <c r="M177" s="35"/>
      <c r="N177" s="36"/>
      <c r="O177" s="36"/>
      <c r="P177" s="10"/>
    </row>
    <row r="178" spans="1:16" ht="15.75">
      <c r="A178" s="20"/>
      <c r="B178" s="35"/>
      <c r="C178" s="35" t="s">
        <v>64</v>
      </c>
      <c r="D178" s="35"/>
      <c r="E178" s="35"/>
      <c r="F178" s="35"/>
      <c r="G178" s="35"/>
      <c r="H178" s="35"/>
      <c r="I178" s="35"/>
      <c r="J178" s="35"/>
      <c r="K178" s="35"/>
      <c r="L178" s="35"/>
      <c r="M178" s="35"/>
      <c r="N178" s="36"/>
      <c r="O178" s="36"/>
      <c r="P178" s="10"/>
    </row>
    <row r="179" spans="1:16" ht="14.25" customHeight="1">
      <c r="A179" s="20"/>
      <c r="P179" s="10"/>
    </row>
    <row r="180" spans="1:16" ht="18">
      <c r="A180" s="20"/>
      <c r="B180" s="71" t="s">
        <v>65</v>
      </c>
      <c r="C180" s="479" t="s">
        <v>66</v>
      </c>
      <c r="D180" s="479"/>
      <c r="E180" s="479"/>
      <c r="F180" s="479"/>
      <c r="G180" s="479"/>
      <c r="H180" s="479"/>
      <c r="I180" s="479"/>
      <c r="J180" s="479"/>
      <c r="K180" s="479"/>
      <c r="L180" s="479"/>
      <c r="M180" s="479"/>
      <c r="N180" s="479"/>
      <c r="O180" s="479"/>
      <c r="P180" s="479"/>
    </row>
    <row r="181" spans="1:16" ht="18">
      <c r="A181" s="20"/>
      <c r="B181" s="71"/>
      <c r="C181" s="39"/>
      <c r="D181" s="39"/>
      <c r="E181" s="39"/>
      <c r="F181" s="39"/>
      <c r="G181" s="39"/>
      <c r="H181" s="39"/>
      <c r="I181" s="39"/>
      <c r="J181" s="39"/>
      <c r="K181" s="39"/>
      <c r="L181" s="39"/>
      <c r="M181" s="39"/>
      <c r="N181" s="39"/>
      <c r="O181" s="39"/>
      <c r="P181" s="39"/>
    </row>
    <row r="182" spans="1:16" ht="15.75">
      <c r="A182" s="20"/>
      <c r="B182" s="35"/>
      <c r="C182" s="35"/>
      <c r="D182" s="35"/>
      <c r="E182" s="35"/>
      <c r="F182" s="35"/>
      <c r="G182" s="35"/>
      <c r="H182" s="35"/>
      <c r="I182" s="35"/>
      <c r="J182" s="35"/>
      <c r="K182" s="35"/>
      <c r="L182" s="35"/>
      <c r="M182" s="35"/>
      <c r="N182" s="10"/>
      <c r="O182" s="10"/>
      <c r="P182" s="10"/>
    </row>
    <row r="183" spans="1:16" ht="21" customHeight="1">
      <c r="A183" s="20"/>
      <c r="B183" s="35"/>
      <c r="C183" s="35"/>
      <c r="D183" s="35"/>
      <c r="E183" s="35"/>
      <c r="F183" s="35"/>
      <c r="G183" s="35"/>
      <c r="H183" s="35"/>
      <c r="I183" s="35"/>
      <c r="J183" s="35"/>
      <c r="K183" s="35"/>
      <c r="L183" s="35"/>
      <c r="M183" s="35"/>
      <c r="N183" s="10"/>
      <c r="O183" s="10"/>
      <c r="P183" s="10"/>
    </row>
    <row r="184" spans="1:16" ht="15.75">
      <c r="A184" s="307">
        <v>2.6</v>
      </c>
      <c r="B184" s="72" t="s">
        <v>190</v>
      </c>
      <c r="C184" s="35"/>
      <c r="D184" s="35"/>
      <c r="E184" s="35"/>
      <c r="F184" s="35"/>
      <c r="G184" s="35"/>
      <c r="H184" s="35"/>
      <c r="I184" s="35"/>
      <c r="J184" s="35"/>
      <c r="K184" s="35"/>
      <c r="L184" s="35"/>
      <c r="M184" s="35"/>
      <c r="N184" s="10"/>
      <c r="O184" s="10"/>
      <c r="P184" s="10"/>
    </row>
    <row r="185" spans="1:16" ht="15.75">
      <c r="A185" s="20"/>
      <c r="B185" s="35" t="s">
        <v>191</v>
      </c>
      <c r="C185" s="35"/>
      <c r="D185" s="35"/>
      <c r="E185" s="35"/>
      <c r="F185" s="35"/>
      <c r="G185" s="35"/>
      <c r="H185" s="35"/>
      <c r="I185" s="35"/>
      <c r="J185" s="35"/>
      <c r="K185" s="35"/>
      <c r="L185" s="35"/>
      <c r="M185" s="35"/>
      <c r="N185" s="10"/>
      <c r="O185" s="10"/>
      <c r="P185" s="10"/>
    </row>
    <row r="186" spans="1:16" ht="29.25" customHeight="1">
      <c r="A186" s="20"/>
      <c r="B186" s="481" t="s">
        <v>297</v>
      </c>
      <c r="C186" s="481"/>
      <c r="D186" s="481"/>
      <c r="E186" s="481"/>
      <c r="F186" s="481"/>
      <c r="G186" s="481"/>
      <c r="H186" s="481"/>
      <c r="I186" s="481"/>
      <c r="J186" s="481"/>
      <c r="K186" s="481"/>
      <c r="L186" s="481"/>
      <c r="M186" s="481"/>
      <c r="N186" s="481"/>
      <c r="O186" s="481"/>
      <c r="P186" s="10"/>
    </row>
    <row r="187" spans="1:16" s="5" customFormat="1" ht="16.5" customHeight="1">
      <c r="A187" s="73"/>
      <c r="B187" s="74"/>
      <c r="C187" s="75"/>
      <c r="D187" s="75"/>
      <c r="E187" s="75"/>
      <c r="F187" s="75"/>
      <c r="G187" s="75"/>
      <c r="H187" s="75"/>
      <c r="I187" s="76"/>
      <c r="J187" s="76"/>
      <c r="K187" s="76"/>
      <c r="L187" s="76"/>
      <c r="M187" s="76"/>
      <c r="N187" s="76"/>
      <c r="O187" s="76"/>
      <c r="P187" s="4"/>
    </row>
    <row r="188" spans="1:16" ht="16.5" customHeight="1">
      <c r="A188" s="307">
        <v>2.7</v>
      </c>
      <c r="B188" s="482" t="s">
        <v>67</v>
      </c>
      <c r="C188" s="482"/>
      <c r="D188" s="482"/>
      <c r="E188" s="482"/>
      <c r="F188" s="482"/>
      <c r="G188" s="482"/>
      <c r="H188" s="482"/>
      <c r="I188" s="79"/>
      <c r="J188" s="79"/>
      <c r="K188" s="79"/>
      <c r="L188" s="79"/>
      <c r="M188" s="79"/>
      <c r="N188" s="79"/>
      <c r="O188" s="79"/>
      <c r="P188" s="10"/>
    </row>
    <row r="189" spans="1:16" ht="16.5" customHeight="1">
      <c r="A189" s="77"/>
      <c r="B189" s="78"/>
      <c r="C189" s="78"/>
      <c r="D189" s="78"/>
      <c r="E189" s="78"/>
      <c r="F189" s="78"/>
      <c r="G189" s="78"/>
      <c r="H189" s="78"/>
      <c r="I189" s="79"/>
      <c r="J189" s="79"/>
      <c r="K189" s="79"/>
      <c r="L189" s="79"/>
      <c r="M189" s="79"/>
      <c r="N189" s="79"/>
      <c r="O189" s="79"/>
      <c r="P189" s="10"/>
    </row>
    <row r="190" spans="1:16" ht="16.5" customHeight="1">
      <c r="A190" s="77"/>
      <c r="B190" s="481" t="s">
        <v>298</v>
      </c>
      <c r="C190" s="481"/>
      <c r="D190" s="481"/>
      <c r="E190" s="481"/>
      <c r="F190" s="481"/>
      <c r="G190" s="481"/>
      <c r="H190" s="481"/>
      <c r="I190" s="481"/>
      <c r="J190" s="481"/>
      <c r="K190" s="481"/>
      <c r="L190" s="481"/>
      <c r="M190" s="481"/>
      <c r="N190" s="481"/>
      <c r="O190" s="481"/>
      <c r="P190" s="10"/>
    </row>
    <row r="191" spans="1:16" ht="15.75">
      <c r="A191" s="20"/>
      <c r="B191" s="43"/>
      <c r="C191" s="43"/>
      <c r="D191" s="43"/>
      <c r="E191" s="43"/>
      <c r="F191" s="43"/>
      <c r="G191" s="43"/>
      <c r="H191" s="43"/>
      <c r="I191" s="43"/>
      <c r="J191" s="43"/>
      <c r="K191" s="43"/>
      <c r="L191" s="43"/>
      <c r="M191" s="43"/>
      <c r="N191" s="10"/>
      <c r="O191" s="10"/>
      <c r="P191" s="10"/>
    </row>
    <row r="192" spans="1:16" ht="15.75">
      <c r="A192" s="20"/>
      <c r="B192" s="72" t="s">
        <v>163</v>
      </c>
      <c r="C192" s="72"/>
      <c r="D192" s="80"/>
      <c r="E192" s="80"/>
      <c r="F192" s="80"/>
      <c r="G192" s="80"/>
      <c r="H192" s="80"/>
      <c r="I192" s="80"/>
      <c r="J192" s="80"/>
      <c r="K192" s="10"/>
      <c r="L192" s="10"/>
      <c r="M192" s="10"/>
      <c r="N192" s="10"/>
      <c r="O192" s="10"/>
      <c r="P192" s="10"/>
    </row>
    <row r="193" spans="1:16" ht="15.75">
      <c r="A193" s="20"/>
      <c r="B193" s="72"/>
      <c r="C193" s="72"/>
      <c r="D193" s="80"/>
      <c r="E193" s="80"/>
      <c r="F193" s="80"/>
      <c r="G193" s="80"/>
      <c r="H193" s="80"/>
      <c r="I193" s="80"/>
      <c r="J193" s="80"/>
      <c r="K193" s="306"/>
      <c r="M193" s="49" t="s">
        <v>299</v>
      </c>
      <c r="N193" s="306"/>
      <c r="O193" s="49" t="s">
        <v>300</v>
      </c>
      <c r="P193" s="10"/>
    </row>
    <row r="194" spans="1:16" ht="15.75">
      <c r="A194" s="20"/>
      <c r="B194" s="35"/>
      <c r="C194" s="35"/>
      <c r="D194" s="80"/>
      <c r="E194" s="80"/>
      <c r="F194" s="80"/>
      <c r="G194" s="80"/>
      <c r="I194" s="38"/>
      <c r="J194" s="38"/>
      <c r="K194" s="38"/>
      <c r="L194" s="81"/>
      <c r="M194" s="20" t="s">
        <v>50</v>
      </c>
      <c r="N194" s="10"/>
      <c r="O194" s="81" t="s">
        <v>50</v>
      </c>
      <c r="P194" s="10"/>
    </row>
    <row r="195" spans="1:16" ht="16.5" thickBot="1">
      <c r="A195" s="20"/>
      <c r="B195" s="35" t="s">
        <v>211</v>
      </c>
      <c r="C195" s="72"/>
      <c r="D195" s="80"/>
      <c r="E195" s="80"/>
      <c r="F195" s="80"/>
      <c r="G195" s="80"/>
      <c r="I195" s="10"/>
      <c r="J195" s="10"/>
      <c r="K195" s="84"/>
      <c r="L195" s="42"/>
      <c r="M195" s="82">
        <v>62</v>
      </c>
      <c r="N195" s="42"/>
      <c r="O195" s="82">
        <v>62</v>
      </c>
      <c r="P195" s="10"/>
    </row>
    <row r="196" spans="1:16" ht="16.5" thickTop="1">
      <c r="A196" s="20"/>
      <c r="B196" s="10"/>
      <c r="C196" s="10"/>
      <c r="D196" s="80"/>
      <c r="E196" s="83"/>
      <c r="F196" s="80"/>
      <c r="G196" s="80"/>
      <c r="H196" s="80"/>
      <c r="I196" s="80"/>
      <c r="J196" s="80"/>
      <c r="K196" s="10"/>
      <c r="L196" s="10"/>
      <c r="M196" s="10"/>
      <c r="N196" s="10"/>
      <c r="O196" s="10"/>
      <c r="P196" s="10"/>
    </row>
    <row r="197" spans="1:16" ht="15.75">
      <c r="A197" s="20"/>
      <c r="B197" s="72" t="s">
        <v>164</v>
      </c>
      <c r="C197" s="10"/>
      <c r="D197" s="80"/>
      <c r="E197" s="83"/>
      <c r="F197" s="80"/>
      <c r="G197" s="80"/>
      <c r="H197" s="80"/>
      <c r="I197" s="80"/>
      <c r="J197" s="80"/>
      <c r="K197" s="10"/>
      <c r="L197" s="10"/>
      <c r="M197" s="10"/>
      <c r="N197" s="10"/>
      <c r="O197" s="10"/>
      <c r="P197" s="10"/>
    </row>
    <row r="198" spans="1:16" ht="15.75">
      <c r="A198" s="20"/>
      <c r="B198" s="72"/>
      <c r="C198" s="72"/>
      <c r="D198" s="80"/>
      <c r="E198" s="80"/>
      <c r="F198" s="80"/>
      <c r="G198" s="80"/>
      <c r="H198" s="80"/>
      <c r="I198" s="80"/>
      <c r="J198" s="80"/>
      <c r="K198" s="306"/>
      <c r="M198" s="49" t="str">
        <f>M193</f>
        <v> 30 Sept 2012</v>
      </c>
      <c r="N198" s="306"/>
      <c r="O198" s="49" t="str">
        <f>O193</f>
        <v> 30 Sept 2011</v>
      </c>
      <c r="P198" s="10"/>
    </row>
    <row r="199" spans="1:16" ht="15.75">
      <c r="A199" s="20"/>
      <c r="B199" s="35"/>
      <c r="C199" s="35"/>
      <c r="D199" s="80"/>
      <c r="E199" s="80"/>
      <c r="F199" s="80"/>
      <c r="G199" s="80"/>
      <c r="I199" s="38"/>
      <c r="J199" s="38"/>
      <c r="K199" s="38"/>
      <c r="L199" s="81"/>
      <c r="M199" s="81" t="s">
        <v>50</v>
      </c>
      <c r="N199" s="10"/>
      <c r="O199" s="81" t="s">
        <v>50</v>
      </c>
      <c r="P199" s="10"/>
    </row>
    <row r="200" spans="1:16" ht="16.5" thickBot="1">
      <c r="A200" s="20"/>
      <c r="B200" s="35" t="s">
        <v>211</v>
      </c>
      <c r="C200" s="72"/>
      <c r="D200" s="80"/>
      <c r="E200" s="80"/>
      <c r="F200" s="80"/>
      <c r="G200" s="80"/>
      <c r="I200" s="10"/>
      <c r="J200" s="10"/>
      <c r="K200" s="84"/>
      <c r="L200" s="42"/>
      <c r="M200" s="82">
        <v>181</v>
      </c>
      <c r="N200" s="42"/>
      <c r="O200" s="82">
        <v>243</v>
      </c>
      <c r="P200" s="10"/>
    </row>
    <row r="201" spans="1:16" ht="16.5" thickTop="1">
      <c r="A201" s="20"/>
      <c r="B201" s="35"/>
      <c r="C201" s="35"/>
      <c r="D201" s="35"/>
      <c r="E201" s="36"/>
      <c r="F201" s="35"/>
      <c r="G201" s="35"/>
      <c r="H201" s="84"/>
      <c r="I201" s="84"/>
      <c r="J201" s="84"/>
      <c r="K201" s="36"/>
      <c r="L201" s="85"/>
      <c r="M201" s="84"/>
      <c r="N201" s="36"/>
      <c r="O201" s="84"/>
      <c r="P201" s="10"/>
    </row>
    <row r="202" spans="1:16" ht="15.75">
      <c r="A202" s="20"/>
      <c r="B202" s="86"/>
      <c r="C202" s="86"/>
      <c r="D202" s="86"/>
      <c r="E202" s="10"/>
      <c r="F202" s="80"/>
      <c r="G202" s="80"/>
      <c r="H202" s="87"/>
      <c r="I202" s="87"/>
      <c r="J202" s="87"/>
      <c r="L202" s="85"/>
      <c r="M202" s="87"/>
      <c r="N202" s="10"/>
      <c r="O202" s="87"/>
      <c r="P202" s="10"/>
    </row>
    <row r="203" spans="1:16" ht="15.75" customHeight="1">
      <c r="A203" s="307">
        <v>2.8</v>
      </c>
      <c r="B203" s="47" t="s">
        <v>69</v>
      </c>
      <c r="C203" s="47"/>
      <c r="D203" s="39"/>
      <c r="E203" s="39"/>
      <c r="F203" s="39"/>
      <c r="G203" s="39"/>
      <c r="H203" s="39"/>
      <c r="I203" s="39"/>
      <c r="J203" s="39"/>
      <c r="K203" s="10"/>
      <c r="L203" s="10"/>
      <c r="M203" s="10"/>
      <c r="N203" s="10"/>
      <c r="O203" s="10"/>
      <c r="P203" s="10"/>
    </row>
    <row r="204" spans="1:16" ht="15.75">
      <c r="A204" s="20"/>
      <c r="B204" s="41"/>
      <c r="C204" s="41"/>
      <c r="D204" s="39"/>
      <c r="E204" s="39"/>
      <c r="F204" s="39"/>
      <c r="G204" s="39"/>
      <c r="H204" s="39"/>
      <c r="I204" s="39"/>
      <c r="J204" s="39"/>
      <c r="K204" s="10"/>
      <c r="L204" s="10"/>
      <c r="M204" s="10"/>
      <c r="N204" s="10"/>
      <c r="O204" s="10"/>
      <c r="P204" s="10"/>
    </row>
    <row r="205" spans="1:16" ht="15.75">
      <c r="A205" s="20"/>
      <c r="B205" s="64" t="s">
        <v>70</v>
      </c>
      <c r="C205" s="41"/>
      <c r="D205" s="39"/>
      <c r="E205" s="39"/>
      <c r="F205" s="39"/>
      <c r="G205" s="39"/>
      <c r="H205" s="39"/>
      <c r="I205" s="39"/>
      <c r="J205" s="39"/>
      <c r="K205" s="10"/>
      <c r="L205" s="10"/>
      <c r="M205" s="10"/>
      <c r="N205" s="10"/>
      <c r="O205" s="10"/>
      <c r="P205" s="10"/>
    </row>
    <row r="206" spans="1:16" ht="15.75">
      <c r="A206" s="20"/>
      <c r="B206" s="41"/>
      <c r="C206" s="41"/>
      <c r="D206" s="39"/>
      <c r="E206" s="39"/>
      <c r="F206" s="39"/>
      <c r="G206" s="39"/>
      <c r="H206" s="39"/>
      <c r="I206" s="39"/>
      <c r="J206" s="39"/>
      <c r="K206" s="10"/>
      <c r="L206" s="10"/>
      <c r="M206" s="10"/>
      <c r="N206" s="10"/>
      <c r="O206" s="10"/>
      <c r="P206" s="10"/>
    </row>
    <row r="207" spans="1:16" ht="15.75">
      <c r="A207" s="20"/>
      <c r="B207" s="41"/>
      <c r="C207" s="41"/>
      <c r="D207" s="39"/>
      <c r="E207" s="39"/>
      <c r="F207" s="39"/>
      <c r="G207" s="39"/>
      <c r="H207" s="39"/>
      <c r="I207" s="39"/>
      <c r="J207" s="39"/>
      <c r="K207" s="10"/>
      <c r="L207" s="10"/>
      <c r="M207" s="10"/>
      <c r="N207" s="10"/>
      <c r="O207" s="10"/>
      <c r="P207" s="10"/>
    </row>
    <row r="208" spans="1:16" ht="15.75">
      <c r="A208" s="307">
        <v>2.9</v>
      </c>
      <c r="B208" s="483" t="s">
        <v>71</v>
      </c>
      <c r="C208" s="483"/>
      <c r="D208" s="483"/>
      <c r="E208" s="39"/>
      <c r="F208" s="39"/>
      <c r="G208" s="39"/>
      <c r="H208" s="39"/>
      <c r="I208" s="39"/>
      <c r="J208" s="39"/>
      <c r="K208" s="10"/>
      <c r="L208" s="10"/>
      <c r="M208" s="10"/>
      <c r="N208" s="10"/>
      <c r="O208" s="10"/>
      <c r="P208" s="10"/>
    </row>
    <row r="209" spans="1:16" ht="15.75">
      <c r="A209" s="20"/>
      <c r="B209" s="41"/>
      <c r="C209" s="41"/>
      <c r="D209" s="39"/>
      <c r="E209" s="39"/>
      <c r="F209" s="39"/>
      <c r="G209" s="39"/>
      <c r="H209" s="39"/>
      <c r="I209" s="39"/>
      <c r="J209" s="39"/>
      <c r="K209" s="10"/>
      <c r="L209" s="10"/>
      <c r="M209" s="10"/>
      <c r="N209" s="10"/>
      <c r="O209" s="10"/>
      <c r="P209" s="10"/>
    </row>
    <row r="210" spans="1:16" ht="15.75">
      <c r="A210" s="20"/>
      <c r="B210" s="479" t="s">
        <v>72</v>
      </c>
      <c r="C210" s="479"/>
      <c r="D210" s="479"/>
      <c r="E210" s="479"/>
      <c r="F210" s="479"/>
      <c r="G210" s="479"/>
      <c r="H210" s="479"/>
      <c r="I210" s="479"/>
      <c r="J210" s="479"/>
      <c r="K210" s="479"/>
      <c r="L210" s="479"/>
      <c r="M210" s="479"/>
      <c r="N210" s="479"/>
      <c r="O210" s="479"/>
      <c r="P210" s="10"/>
    </row>
    <row r="211" spans="1:16" ht="15.75">
      <c r="A211" s="20"/>
      <c r="B211" s="39"/>
      <c r="C211" s="39"/>
      <c r="D211" s="39"/>
      <c r="E211" s="39"/>
      <c r="F211" s="39"/>
      <c r="G211" s="39"/>
      <c r="H211" s="39"/>
      <c r="I211" s="39"/>
      <c r="J211" s="39"/>
      <c r="K211" s="10"/>
      <c r="L211" s="10"/>
      <c r="M211" s="10"/>
      <c r="N211" s="10"/>
      <c r="O211" s="10"/>
      <c r="P211" s="10"/>
    </row>
    <row r="212" spans="1:16" ht="15.75">
      <c r="A212" s="330">
        <v>2.1</v>
      </c>
      <c r="B212" s="483" t="s">
        <v>73</v>
      </c>
      <c r="C212" s="483"/>
      <c r="D212" s="483"/>
      <c r="E212" s="483"/>
      <c r="F212" s="483"/>
      <c r="G212" s="483"/>
      <c r="H212" s="483"/>
      <c r="I212" s="483"/>
      <c r="J212" s="21"/>
      <c r="K212" s="10"/>
      <c r="L212" s="10"/>
      <c r="M212" s="10"/>
      <c r="N212" s="10"/>
      <c r="O212" s="10"/>
      <c r="P212" s="10"/>
    </row>
    <row r="213" spans="1:16" ht="15.75">
      <c r="A213" s="44"/>
      <c r="B213" s="21"/>
      <c r="C213" s="21"/>
      <c r="D213" s="21"/>
      <c r="E213" s="21"/>
      <c r="F213" s="21"/>
      <c r="G213" s="21"/>
      <c r="H213" s="21"/>
      <c r="I213" s="21"/>
      <c r="J213" s="21"/>
      <c r="K213" s="10"/>
      <c r="L213" s="10"/>
      <c r="M213" s="10"/>
      <c r="N213" s="10"/>
      <c r="O213" s="10"/>
      <c r="P213" s="10"/>
    </row>
    <row r="214" spans="1:16" ht="49.5" customHeight="1">
      <c r="A214" s="44"/>
      <c r="B214" s="479" t="s">
        <v>74</v>
      </c>
      <c r="C214" s="479"/>
      <c r="D214" s="479"/>
      <c r="E214" s="479"/>
      <c r="F214" s="479"/>
      <c r="G214" s="479"/>
      <c r="H214" s="479"/>
      <c r="I214" s="479"/>
      <c r="J214" s="479"/>
      <c r="K214" s="479"/>
      <c r="L214" s="479"/>
      <c r="M214" s="479"/>
      <c r="N214" s="479"/>
      <c r="O214" s="479"/>
      <c r="P214" s="10"/>
    </row>
    <row r="215" spans="1:16" ht="18" customHeight="1">
      <c r="A215" s="44"/>
      <c r="B215" s="39"/>
      <c r="C215" s="88"/>
      <c r="D215" s="88"/>
      <c r="E215" s="88"/>
      <c r="F215" s="88"/>
      <c r="G215" s="88"/>
      <c r="H215" s="88"/>
      <c r="I215" s="88"/>
      <c r="J215" s="88"/>
      <c r="K215" s="88"/>
      <c r="L215" s="88"/>
      <c r="M215" s="10"/>
      <c r="N215" s="88"/>
      <c r="O215" s="89" t="s">
        <v>75</v>
      </c>
      <c r="P215" s="10"/>
    </row>
    <row r="216" spans="1:17" ht="15.75">
      <c r="A216" s="20"/>
      <c r="B216" s="40"/>
      <c r="C216" s="40"/>
      <c r="D216" s="37"/>
      <c r="E216" s="37"/>
      <c r="F216" s="10"/>
      <c r="G216" s="37"/>
      <c r="H216" s="10"/>
      <c r="I216" s="37"/>
      <c r="J216" s="81" t="s">
        <v>76</v>
      </c>
      <c r="K216" s="10"/>
      <c r="L216" s="81"/>
      <c r="M216" s="81"/>
      <c r="N216" s="81" t="s">
        <v>56</v>
      </c>
      <c r="O216" s="10"/>
      <c r="P216" s="81"/>
      <c r="Q216" s="81"/>
    </row>
    <row r="217" spans="2:17" ht="18.75" customHeight="1">
      <c r="B217" s="40"/>
      <c r="C217" s="40"/>
      <c r="D217" s="37"/>
      <c r="E217" s="37"/>
      <c r="F217" s="10"/>
      <c r="G217" s="37"/>
      <c r="H217" s="10"/>
      <c r="I217" s="61" t="s">
        <v>301</v>
      </c>
      <c r="J217" s="37"/>
      <c r="K217" s="61" t="s">
        <v>302</v>
      </c>
      <c r="L217" s="42"/>
      <c r="M217" s="61" t="str">
        <f>I217</f>
        <v>30 Sept 2012</v>
      </c>
      <c r="N217" s="37"/>
      <c r="O217" s="61" t="str">
        <f>K217</f>
        <v>30 Sept 2011</v>
      </c>
      <c r="P217" s="42"/>
      <c r="Q217" s="61"/>
    </row>
    <row r="218" spans="1:17" ht="15.75">
      <c r="A218" s="20"/>
      <c r="B218" s="40"/>
      <c r="C218" s="40"/>
      <c r="D218" s="37"/>
      <c r="E218" s="37"/>
      <c r="F218" s="10"/>
      <c r="G218" s="37"/>
      <c r="H218" s="10"/>
      <c r="I218" s="20" t="s">
        <v>50</v>
      </c>
      <c r="J218" s="37"/>
      <c r="K218" s="20" t="s">
        <v>50</v>
      </c>
      <c r="L218" s="10"/>
      <c r="M218" s="20" t="s">
        <v>50</v>
      </c>
      <c r="N218" s="10"/>
      <c r="O218" s="20" t="s">
        <v>50</v>
      </c>
      <c r="P218" s="10"/>
      <c r="Q218" s="20"/>
    </row>
    <row r="219" spans="1:17" ht="15.75">
      <c r="A219" s="20"/>
      <c r="B219" s="10"/>
      <c r="C219" s="10"/>
      <c r="D219" s="35"/>
      <c r="E219" s="35"/>
      <c r="F219" s="10"/>
      <c r="G219" s="10"/>
      <c r="H219" s="10"/>
      <c r="I219" s="37"/>
      <c r="J219" s="37"/>
      <c r="K219" s="20"/>
      <c r="L219" s="10"/>
      <c r="M219" s="20"/>
      <c r="N219" s="10"/>
      <c r="O219" s="20"/>
      <c r="P219" s="10"/>
      <c r="Q219" s="20"/>
    </row>
    <row r="220" spans="1:17" ht="15.75">
      <c r="A220" s="20"/>
      <c r="B220" s="41" t="s">
        <v>303</v>
      </c>
      <c r="C220" s="35"/>
      <c r="D220" s="35"/>
      <c r="E220" s="35"/>
      <c r="F220" s="10"/>
      <c r="G220" s="90"/>
      <c r="H220" s="36"/>
      <c r="I220" s="65">
        <f>'Unaudited PL'!C40</f>
        <v>-1135</v>
      </c>
      <c r="J220" s="37"/>
      <c r="K220" s="65">
        <f>'Unaudited PL'!D43</f>
        <v>-1048</v>
      </c>
      <c r="L220" s="10"/>
      <c r="M220" s="65">
        <f>'Unaudited PL'!F40</f>
        <v>-1222</v>
      </c>
      <c r="N220" s="10"/>
      <c r="O220" s="65">
        <f>'Unaudited PL'!G43</f>
        <v>-2381.6</v>
      </c>
      <c r="P220" s="10"/>
      <c r="Q220" s="65"/>
    </row>
    <row r="221" spans="1:17" ht="15.75">
      <c r="A221" s="20"/>
      <c r="B221" s="35" t="s">
        <v>77</v>
      </c>
      <c r="C221" s="35"/>
      <c r="D221" s="37"/>
      <c r="E221" s="37"/>
      <c r="F221" s="10"/>
      <c r="G221" s="90"/>
      <c r="H221" s="10"/>
      <c r="I221" s="91">
        <v>300000</v>
      </c>
      <c r="J221" s="37"/>
      <c r="K221" s="91">
        <v>300000</v>
      </c>
      <c r="L221" s="36"/>
      <c r="M221" s="91">
        <v>300000</v>
      </c>
      <c r="N221" s="36"/>
      <c r="O221" s="65">
        <f>K221</f>
        <v>300000</v>
      </c>
      <c r="Q221" s="65"/>
    </row>
    <row r="222" spans="1:17" ht="15.75" customHeight="1">
      <c r="A222" s="20"/>
      <c r="B222" s="484"/>
      <c r="C222" s="485"/>
      <c r="D222" s="485"/>
      <c r="E222" s="485"/>
      <c r="F222" s="485"/>
      <c r="G222" s="485"/>
      <c r="H222" s="485"/>
      <c r="I222" s="485"/>
      <c r="J222" s="80"/>
      <c r="K222" s="91"/>
      <c r="L222" s="36"/>
      <c r="M222" s="51"/>
      <c r="N222" s="36"/>
      <c r="O222" s="65"/>
      <c r="P222" s="36"/>
      <c r="Q222" s="65"/>
    </row>
    <row r="223" spans="1:17" ht="15">
      <c r="A223" s="40"/>
      <c r="B223" s="35" t="s">
        <v>304</v>
      </c>
      <c r="C223" s="35"/>
      <c r="D223" s="37"/>
      <c r="E223" s="37"/>
      <c r="F223" s="10"/>
      <c r="G223" s="92"/>
      <c r="H223" s="10"/>
      <c r="I223" s="93">
        <f>'Unaudited PL'!C46</f>
        <v>-0.3783333333333333</v>
      </c>
      <c r="J223" s="37"/>
      <c r="K223" s="93">
        <f>'Unaudited PL'!D46</f>
        <v>-0.3493333333333333</v>
      </c>
      <c r="L223" s="94"/>
      <c r="M223" s="93">
        <f>'Unaudited PL'!F46</f>
        <v>-0.4073333333333334</v>
      </c>
      <c r="N223" s="94"/>
      <c r="O223" s="93">
        <f>'Unaudited PL'!G46</f>
        <v>-0.7938666666666666</v>
      </c>
      <c r="P223" s="94"/>
      <c r="Q223" s="93"/>
    </row>
    <row r="224" spans="1:17" ht="15">
      <c r="A224" s="37"/>
      <c r="B224" s="35" t="s">
        <v>305</v>
      </c>
      <c r="C224" s="40"/>
      <c r="D224" s="37"/>
      <c r="E224" s="37"/>
      <c r="F224" s="35"/>
      <c r="G224" s="37"/>
      <c r="H224" s="37"/>
      <c r="I224" s="93" t="s">
        <v>78</v>
      </c>
      <c r="J224" s="37"/>
      <c r="K224" s="93" t="s">
        <v>78</v>
      </c>
      <c r="L224" s="94"/>
      <c r="M224" s="93" t="s">
        <v>78</v>
      </c>
      <c r="N224" s="94"/>
      <c r="O224" s="93" t="s">
        <v>78</v>
      </c>
      <c r="P224" s="95"/>
      <c r="Q224" s="93"/>
    </row>
    <row r="225" spans="1:21" ht="15">
      <c r="A225" s="37"/>
      <c r="B225" s="35"/>
      <c r="C225" s="40"/>
      <c r="D225" s="37"/>
      <c r="E225" s="37"/>
      <c r="F225" s="35"/>
      <c r="G225" s="37"/>
      <c r="H225" s="37"/>
      <c r="I225" s="37"/>
      <c r="J225" s="37"/>
      <c r="L225" s="96"/>
      <c r="M225" s="96"/>
      <c r="N225" s="10"/>
      <c r="O225" s="97"/>
      <c r="U225" s="98"/>
    </row>
    <row r="226" spans="1:16" ht="22.5" customHeight="1">
      <c r="A226" s="37"/>
      <c r="B226" s="479" t="s">
        <v>79</v>
      </c>
      <c r="C226" s="479"/>
      <c r="D226" s="479"/>
      <c r="E226" s="479"/>
      <c r="F226" s="479"/>
      <c r="G226" s="479"/>
      <c r="H226" s="479"/>
      <c r="I226" s="479"/>
      <c r="J226" s="479"/>
      <c r="K226" s="479"/>
      <c r="L226" s="479"/>
      <c r="M226" s="479"/>
      <c r="N226" s="479"/>
      <c r="O226" s="479"/>
      <c r="P226" s="10"/>
    </row>
    <row r="227" spans="1:16" ht="15">
      <c r="A227" s="37"/>
      <c r="B227" s="479"/>
      <c r="C227" s="479"/>
      <c r="D227" s="479"/>
      <c r="E227" s="479"/>
      <c r="F227" s="479"/>
      <c r="G227" s="479"/>
      <c r="H227" s="479"/>
      <c r="I227" s="479"/>
      <c r="J227" s="479"/>
      <c r="K227" s="479"/>
      <c r="L227" s="479"/>
      <c r="M227" s="479"/>
      <c r="N227" s="479"/>
      <c r="O227" s="479"/>
      <c r="P227" s="10"/>
    </row>
    <row r="228" spans="1:16" ht="15">
      <c r="A228" s="37"/>
      <c r="B228" s="35"/>
      <c r="C228" s="40"/>
      <c r="D228" s="37"/>
      <c r="E228" s="37"/>
      <c r="F228" s="35"/>
      <c r="G228" s="37"/>
      <c r="H228" s="37"/>
      <c r="I228" s="37"/>
      <c r="J228" s="37"/>
      <c r="L228" s="96"/>
      <c r="M228" s="96"/>
      <c r="N228" s="10"/>
      <c r="O228" s="96"/>
      <c r="P228" s="10"/>
    </row>
    <row r="229" spans="1:16" ht="15.75">
      <c r="A229" s="307">
        <v>2.11</v>
      </c>
      <c r="B229" s="483" t="s">
        <v>272</v>
      </c>
      <c r="C229" s="483"/>
      <c r="D229" s="483"/>
      <c r="E229" s="483"/>
      <c r="F229" s="483"/>
      <c r="G229" s="483"/>
      <c r="H229" s="483"/>
      <c r="I229" s="483"/>
      <c r="J229" s="37"/>
      <c r="L229" s="96"/>
      <c r="M229" s="96"/>
      <c r="N229" s="10"/>
      <c r="O229" s="96"/>
      <c r="P229" s="10"/>
    </row>
    <row r="230" spans="1:16" ht="15">
      <c r="A230" s="37"/>
      <c r="B230" s="35"/>
      <c r="C230" s="40"/>
      <c r="D230" s="37"/>
      <c r="E230" s="37"/>
      <c r="F230" s="35"/>
      <c r="G230" s="37"/>
      <c r="H230" s="37"/>
      <c r="I230" s="37"/>
      <c r="J230" s="37"/>
      <c r="L230" s="96"/>
      <c r="M230" s="96"/>
      <c r="N230" s="10"/>
      <c r="O230" s="96"/>
      <c r="P230" s="10"/>
    </row>
    <row r="231" spans="1:17" ht="15.75">
      <c r="A231" s="20"/>
      <c r="B231" s="40"/>
      <c r="C231" s="40"/>
      <c r="D231" s="37"/>
      <c r="E231" s="37"/>
      <c r="F231" s="10"/>
      <c r="G231" s="37"/>
      <c r="H231" s="10"/>
      <c r="I231" s="37"/>
      <c r="J231" s="81" t="s">
        <v>76</v>
      </c>
      <c r="K231" s="10"/>
      <c r="L231" s="81"/>
      <c r="M231" s="81"/>
      <c r="N231" s="81" t="s">
        <v>56</v>
      </c>
      <c r="O231" s="10"/>
      <c r="P231" s="81"/>
      <c r="Q231" s="81"/>
    </row>
    <row r="232" spans="2:17" ht="18.75" customHeight="1">
      <c r="B232" s="40"/>
      <c r="C232" s="40"/>
      <c r="D232" s="37"/>
      <c r="E232" s="37"/>
      <c r="F232" s="10"/>
      <c r="G232" s="37"/>
      <c r="H232" s="10"/>
      <c r="I232" s="61" t="str">
        <f>I217</f>
        <v>30 Sept 2012</v>
      </c>
      <c r="J232" s="37"/>
      <c r="K232" s="61" t="str">
        <f>K217</f>
        <v>30 Sept 2011</v>
      </c>
      <c r="L232" s="42"/>
      <c r="M232" s="61" t="str">
        <f>I232</f>
        <v>30 Sept 2012</v>
      </c>
      <c r="N232" s="37"/>
      <c r="O232" s="61" t="str">
        <f>K232</f>
        <v>30 Sept 2011</v>
      </c>
      <c r="P232" s="42"/>
      <c r="Q232" s="61"/>
    </row>
    <row r="233" spans="1:17" ht="15.75">
      <c r="A233" s="20"/>
      <c r="B233" s="40"/>
      <c r="C233" s="40"/>
      <c r="D233" s="37"/>
      <c r="E233" s="37"/>
      <c r="F233" s="10"/>
      <c r="G233" s="37"/>
      <c r="H233" s="10"/>
      <c r="I233" s="20" t="s">
        <v>50</v>
      </c>
      <c r="J233" s="37"/>
      <c r="K233" s="20" t="s">
        <v>50</v>
      </c>
      <c r="L233" s="10"/>
      <c r="M233" s="20" t="s">
        <v>50</v>
      </c>
      <c r="N233" s="10"/>
      <c r="O233" s="20" t="s">
        <v>50</v>
      </c>
      <c r="P233" s="10"/>
      <c r="Q233" s="20"/>
    </row>
    <row r="234" spans="1:17" ht="15.75">
      <c r="A234" s="20"/>
      <c r="B234" s="10"/>
      <c r="C234" s="10"/>
      <c r="D234" s="35"/>
      <c r="E234" s="35"/>
      <c r="F234" s="10"/>
      <c r="G234" s="10"/>
      <c r="H234" s="10"/>
      <c r="I234" s="37"/>
      <c r="J234" s="37"/>
      <c r="K234" s="20"/>
      <c r="L234" s="10"/>
      <c r="M234" s="20"/>
      <c r="N234" s="10"/>
      <c r="O234" s="20"/>
      <c r="P234" s="10"/>
      <c r="Q234" s="20"/>
    </row>
    <row r="235" spans="1:17" ht="15.75">
      <c r="A235" s="20"/>
      <c r="B235" s="41" t="s">
        <v>276</v>
      </c>
      <c r="C235" s="35"/>
      <c r="D235" s="35"/>
      <c r="E235" s="35"/>
      <c r="F235" s="10"/>
      <c r="G235" s="90"/>
      <c r="H235" s="36"/>
      <c r="I235" s="65"/>
      <c r="J235" s="37"/>
      <c r="K235" s="65"/>
      <c r="L235" s="10"/>
      <c r="M235" s="65"/>
      <c r="N235" s="10"/>
      <c r="O235" s="65"/>
      <c r="P235" s="10"/>
      <c r="Q235" s="65"/>
    </row>
    <row r="236" spans="1:17" ht="15.75">
      <c r="A236" s="20"/>
      <c r="B236" s="35"/>
      <c r="C236" s="35"/>
      <c r="D236" s="37"/>
      <c r="E236" s="37"/>
      <c r="F236" s="10"/>
      <c r="G236" s="90"/>
      <c r="H236" s="10"/>
      <c r="I236" s="91"/>
      <c r="J236" s="37"/>
      <c r="K236" s="91"/>
      <c r="L236" s="36"/>
      <c r="M236" s="91"/>
      <c r="N236" s="36"/>
      <c r="O236" s="65"/>
      <c r="Q236" s="65"/>
    </row>
    <row r="237" spans="1:17" ht="15">
      <c r="A237" s="40"/>
      <c r="B237" s="35" t="s">
        <v>193</v>
      </c>
      <c r="C237" s="35"/>
      <c r="D237" s="37"/>
      <c r="E237" s="37"/>
      <c r="F237" s="10"/>
      <c r="G237" s="92"/>
      <c r="H237" s="10"/>
      <c r="I237" s="467">
        <v>-53</v>
      </c>
      <c r="J237" s="468"/>
      <c r="K237" s="467">
        <v>-48</v>
      </c>
      <c r="L237" s="469"/>
      <c r="M237" s="467">
        <v>-132</v>
      </c>
      <c r="N237" s="469"/>
      <c r="O237" s="467">
        <v>-105</v>
      </c>
      <c r="P237" s="94"/>
      <c r="Q237" s="93"/>
    </row>
    <row r="238" spans="1:17" ht="15">
      <c r="A238" s="40"/>
      <c r="B238" s="35" t="s">
        <v>218</v>
      </c>
      <c r="C238" s="35"/>
      <c r="D238" s="37"/>
      <c r="E238" s="37"/>
      <c r="F238" s="10"/>
      <c r="G238" s="92"/>
      <c r="H238" s="10"/>
      <c r="I238" s="467">
        <v>-93</v>
      </c>
      <c r="J238" s="468"/>
      <c r="K238" s="467">
        <v>-535</v>
      </c>
      <c r="L238" s="469"/>
      <c r="M238" s="467">
        <v>-3239</v>
      </c>
      <c r="N238" s="469"/>
      <c r="O238" s="467">
        <v>-1185</v>
      </c>
      <c r="P238" s="94"/>
      <c r="Q238" s="93"/>
    </row>
    <row r="239" spans="1:17" ht="15">
      <c r="A239" s="37"/>
      <c r="B239" s="35" t="s">
        <v>194</v>
      </c>
      <c r="C239" s="40"/>
      <c r="D239" s="37"/>
      <c r="E239" s="37"/>
      <c r="F239" s="35"/>
      <c r="G239" s="37"/>
      <c r="H239" s="37"/>
      <c r="I239" s="467">
        <v>2</v>
      </c>
      <c r="J239" s="468"/>
      <c r="K239" s="467">
        <v>0</v>
      </c>
      <c r="L239" s="469"/>
      <c r="M239" s="467">
        <v>6</v>
      </c>
      <c r="N239" s="469"/>
      <c r="O239" s="467">
        <f>K239</f>
        <v>0</v>
      </c>
      <c r="P239" s="95"/>
      <c r="Q239" s="93"/>
    </row>
    <row r="240" spans="1:16" ht="15">
      <c r="A240" s="37"/>
      <c r="B240" s="35" t="s">
        <v>192</v>
      </c>
      <c r="C240" s="40"/>
      <c r="D240" s="37"/>
      <c r="E240" s="37"/>
      <c r="F240" s="35"/>
      <c r="G240" s="37"/>
      <c r="H240" s="37"/>
      <c r="I240" s="467">
        <v>192</v>
      </c>
      <c r="J240" s="468"/>
      <c r="K240" s="470">
        <v>286</v>
      </c>
      <c r="L240" s="471"/>
      <c r="M240" s="467">
        <v>557</v>
      </c>
      <c r="N240" s="472"/>
      <c r="O240" s="467">
        <v>645</v>
      </c>
      <c r="P240" s="10"/>
    </row>
    <row r="241" spans="1:16" ht="15">
      <c r="A241" s="37"/>
      <c r="B241" s="35" t="s">
        <v>195</v>
      </c>
      <c r="C241" s="40"/>
      <c r="D241" s="37"/>
      <c r="E241" s="37"/>
      <c r="F241" s="35"/>
      <c r="G241" s="37"/>
      <c r="H241" s="37"/>
      <c r="I241" s="467">
        <v>11</v>
      </c>
      <c r="J241" s="468"/>
      <c r="K241" s="470">
        <v>19</v>
      </c>
      <c r="L241" s="471"/>
      <c r="M241" s="467">
        <v>1648</v>
      </c>
      <c r="N241" s="472"/>
      <c r="O241" s="467">
        <v>281</v>
      </c>
      <c r="P241" s="10"/>
    </row>
    <row r="242" spans="1:16" ht="15">
      <c r="A242" s="37"/>
      <c r="B242" s="35" t="s">
        <v>196</v>
      </c>
      <c r="C242" s="40"/>
      <c r="D242" s="37"/>
      <c r="E242" s="37"/>
      <c r="F242" s="35"/>
      <c r="G242" s="37"/>
      <c r="H242" s="37"/>
      <c r="I242" s="467">
        <v>-4</v>
      </c>
      <c r="J242" s="468"/>
      <c r="K242" s="470">
        <v>4</v>
      </c>
      <c r="L242" s="471"/>
      <c r="M242" s="467">
        <v>-4</v>
      </c>
      <c r="N242" s="472"/>
      <c r="O242" s="467">
        <v>68</v>
      </c>
      <c r="P242" s="10"/>
    </row>
    <row r="243" spans="1:16" ht="15">
      <c r="A243" s="37"/>
      <c r="B243" s="35" t="s">
        <v>219</v>
      </c>
      <c r="C243" s="40"/>
      <c r="D243" s="37"/>
      <c r="E243" s="37"/>
      <c r="F243" s="35"/>
      <c r="G243" s="37"/>
      <c r="H243" s="37"/>
      <c r="I243" s="467">
        <v>-4</v>
      </c>
      <c r="J243" s="468"/>
      <c r="K243" s="470">
        <v>1</v>
      </c>
      <c r="L243" s="471"/>
      <c r="M243" s="467">
        <v>1</v>
      </c>
      <c r="N243" s="472"/>
      <c r="O243" s="467">
        <v>-8</v>
      </c>
      <c r="P243" s="10"/>
    </row>
    <row r="244" spans="1:16" ht="15">
      <c r="A244" s="37"/>
      <c r="B244" s="35"/>
      <c r="C244" s="40"/>
      <c r="D244" s="37"/>
      <c r="E244" s="37"/>
      <c r="F244" s="35"/>
      <c r="G244" s="37"/>
      <c r="H244" s="37"/>
      <c r="I244" s="329"/>
      <c r="J244" s="329"/>
      <c r="K244" s="310"/>
      <c r="L244" s="473"/>
      <c r="M244" s="473"/>
      <c r="N244" s="309"/>
      <c r="O244" s="473"/>
      <c r="P244" s="10"/>
    </row>
    <row r="245" spans="1:16" ht="15">
      <c r="A245" s="37"/>
      <c r="B245" s="355"/>
      <c r="C245" s="357"/>
      <c r="D245" s="356"/>
      <c r="E245" s="356"/>
      <c r="F245" s="355"/>
      <c r="G245" s="356"/>
      <c r="H245" s="356"/>
      <c r="I245" s="356"/>
      <c r="J245" s="356"/>
      <c r="K245" s="325"/>
      <c r="L245" s="358"/>
      <c r="M245" s="358"/>
      <c r="N245" s="324"/>
      <c r="O245" s="358"/>
      <c r="P245" s="10"/>
    </row>
    <row r="246" spans="1:16" ht="36" customHeight="1">
      <c r="A246" s="37"/>
      <c r="B246" s="480" t="s">
        <v>306</v>
      </c>
      <c r="C246" s="480"/>
      <c r="D246" s="480"/>
      <c r="E246" s="480"/>
      <c r="F246" s="480"/>
      <c r="G246" s="480"/>
      <c r="H246" s="480"/>
      <c r="I246" s="480"/>
      <c r="J246" s="480"/>
      <c r="K246" s="480"/>
      <c r="L246" s="480"/>
      <c r="M246" s="480"/>
      <c r="N246" s="480"/>
      <c r="O246" s="480"/>
      <c r="P246" s="10"/>
    </row>
    <row r="247" spans="1:16" ht="15">
      <c r="A247" s="37"/>
      <c r="B247" s="35"/>
      <c r="C247" s="40"/>
      <c r="D247" s="37"/>
      <c r="E247" s="37"/>
      <c r="F247" s="35"/>
      <c r="G247" s="37"/>
      <c r="H247" s="37"/>
      <c r="I247" s="37"/>
      <c r="J247" s="37"/>
      <c r="L247" s="96"/>
      <c r="M247" s="96"/>
      <c r="N247" s="10"/>
      <c r="O247" s="96"/>
      <c r="P247" s="10"/>
    </row>
    <row r="248" spans="1:16" ht="15">
      <c r="A248" s="37"/>
      <c r="B248" s="35"/>
      <c r="C248" s="40"/>
      <c r="D248" s="37"/>
      <c r="E248" s="37"/>
      <c r="F248" s="35"/>
      <c r="G248" s="37"/>
      <c r="H248" s="37"/>
      <c r="I248" s="37"/>
      <c r="J248" s="37"/>
      <c r="L248" s="96"/>
      <c r="M248" s="96"/>
      <c r="N248" s="10"/>
      <c r="O248" s="96"/>
      <c r="P248" s="10"/>
    </row>
    <row r="249" spans="1:16" s="325" customFormat="1" ht="20.25" customHeight="1">
      <c r="A249" s="307">
        <v>2.12</v>
      </c>
      <c r="B249" s="384" t="s">
        <v>21</v>
      </c>
      <c r="C249" s="384"/>
      <c r="D249" s="384"/>
      <c r="E249" s="384"/>
      <c r="F249" s="384"/>
      <c r="G249" s="384"/>
      <c r="H249" s="384"/>
      <c r="I249" s="384"/>
      <c r="J249" s="384"/>
      <c r="K249" s="384"/>
      <c r="L249" s="384"/>
      <c r="M249" s="384"/>
      <c r="N249" s="398"/>
      <c r="O249" s="398"/>
      <c r="P249" s="324"/>
    </row>
    <row r="250" spans="1:16" s="325" customFormat="1" ht="10.5" customHeight="1">
      <c r="A250" s="322"/>
      <c r="B250" s="399"/>
      <c r="C250" s="396"/>
      <c r="D250" s="396"/>
      <c r="E250" s="396"/>
      <c r="F250" s="396"/>
      <c r="G250" s="396"/>
      <c r="H250" s="396"/>
      <c r="I250" s="396"/>
      <c r="J250" s="396"/>
      <c r="K250" s="396"/>
      <c r="L250" s="396"/>
      <c r="M250" s="396"/>
      <c r="N250" s="396"/>
      <c r="O250" s="396"/>
      <c r="P250" s="324"/>
    </row>
    <row r="251" spans="1:16" s="325" customFormat="1" ht="20.25" customHeight="1">
      <c r="A251" s="322"/>
      <c r="B251" s="385" t="s">
        <v>208</v>
      </c>
      <c r="C251" s="385"/>
      <c r="D251" s="385"/>
      <c r="E251" s="385"/>
      <c r="F251" s="385"/>
      <c r="G251" s="385"/>
      <c r="H251" s="385"/>
      <c r="I251" s="385"/>
      <c r="J251" s="385"/>
      <c r="K251" s="385"/>
      <c r="L251" s="385"/>
      <c r="M251" s="385"/>
      <c r="N251" s="385"/>
      <c r="O251" s="385"/>
      <c r="P251" s="324"/>
    </row>
    <row r="252" spans="1:16" ht="15">
      <c r="A252" s="37"/>
      <c r="B252" s="35"/>
      <c r="C252" s="40"/>
      <c r="D252" s="37"/>
      <c r="E252" s="37"/>
      <c r="F252" s="35"/>
      <c r="G252" s="37"/>
      <c r="H252" s="37"/>
      <c r="I252" s="37"/>
      <c r="J252" s="37"/>
      <c r="L252" s="96"/>
      <c r="M252" s="96"/>
      <c r="N252" s="10"/>
      <c r="O252" s="96"/>
      <c r="P252" s="10"/>
    </row>
    <row r="253" spans="1:16" ht="15">
      <c r="A253" s="37"/>
      <c r="B253" s="35"/>
      <c r="C253" s="40"/>
      <c r="D253" s="37"/>
      <c r="E253" s="37"/>
      <c r="F253" s="35"/>
      <c r="G253" s="37"/>
      <c r="H253" s="37"/>
      <c r="I253" s="37"/>
      <c r="J253" s="37"/>
      <c r="L253" s="96"/>
      <c r="M253" s="96"/>
      <c r="N253" s="10"/>
      <c r="O253" s="96"/>
      <c r="P253" s="10"/>
    </row>
    <row r="254" spans="1:16" ht="15.75">
      <c r="A254" s="307">
        <v>2.13</v>
      </c>
      <c r="B254" s="47" t="s">
        <v>80</v>
      </c>
      <c r="C254" s="47"/>
      <c r="D254" s="39"/>
      <c r="E254" s="39"/>
      <c r="F254" s="39"/>
      <c r="G254" s="39"/>
      <c r="H254" s="39"/>
      <c r="I254" s="39"/>
      <c r="J254" s="39"/>
      <c r="K254" s="10"/>
      <c r="L254" s="10"/>
      <c r="M254" s="81"/>
      <c r="N254" s="10"/>
      <c r="O254" s="10"/>
      <c r="P254" s="10"/>
    </row>
    <row r="255" spans="1:16" ht="15.75">
      <c r="A255" s="20"/>
      <c r="B255" s="39"/>
      <c r="C255" s="39"/>
      <c r="D255" s="39"/>
      <c r="E255" s="39"/>
      <c r="F255" s="39"/>
      <c r="G255" s="39"/>
      <c r="H255" s="39"/>
      <c r="I255" s="39"/>
      <c r="J255" s="39"/>
      <c r="K255" s="10"/>
      <c r="L255" s="10"/>
      <c r="M255" s="81"/>
      <c r="N255" s="10"/>
      <c r="O255" s="10"/>
      <c r="P255" s="10"/>
    </row>
    <row r="256" spans="1:16" ht="15.75">
      <c r="A256" s="20"/>
      <c r="B256" s="99" t="s">
        <v>81</v>
      </c>
      <c r="C256" s="39"/>
      <c r="D256" s="39"/>
      <c r="E256" s="39"/>
      <c r="F256" s="39"/>
      <c r="G256" s="39"/>
      <c r="H256" s="39"/>
      <c r="I256" s="39"/>
      <c r="J256" s="39"/>
      <c r="K256" s="10"/>
      <c r="L256" s="10"/>
      <c r="M256" s="81"/>
      <c r="N256" s="10"/>
      <c r="O256" s="10"/>
      <c r="P256" s="10"/>
    </row>
    <row r="257" spans="1:16" ht="15.75">
      <c r="A257" s="20"/>
      <c r="N257" s="10"/>
      <c r="O257" s="10"/>
      <c r="P257" s="10"/>
    </row>
    <row r="258" spans="1:16" ht="15" customHeight="1">
      <c r="A258" s="20"/>
      <c r="B258" s="479"/>
      <c r="C258" s="479"/>
      <c r="D258" s="479"/>
      <c r="E258" s="479"/>
      <c r="F258" s="479"/>
      <c r="G258" s="479"/>
      <c r="H258" s="479"/>
      <c r="I258" s="39"/>
      <c r="J258" s="39"/>
      <c r="K258" s="10"/>
      <c r="L258" s="10"/>
      <c r="M258" s="10"/>
      <c r="N258" s="10"/>
      <c r="O258" s="10"/>
      <c r="P258" s="10"/>
    </row>
    <row r="259" spans="1:16" ht="15">
      <c r="A259" s="40"/>
      <c r="B259" s="100"/>
      <c r="C259" s="100"/>
      <c r="D259" s="101"/>
      <c r="E259" s="101"/>
      <c r="F259" s="101"/>
      <c r="G259" s="101"/>
      <c r="H259" s="101"/>
      <c r="I259" s="101"/>
      <c r="J259" s="101"/>
      <c r="P259" s="10"/>
    </row>
    <row r="260" spans="1:16" ht="15">
      <c r="A260" s="40"/>
      <c r="B260" s="100"/>
      <c r="C260" s="100"/>
      <c r="D260" s="101"/>
      <c r="E260" s="101"/>
      <c r="F260" s="101"/>
      <c r="G260" s="101"/>
      <c r="H260" s="101"/>
      <c r="I260" s="101"/>
      <c r="J260" s="101"/>
      <c r="P260" s="10"/>
    </row>
    <row r="261" spans="1:16" ht="15">
      <c r="A261" s="40"/>
      <c r="B261" s="100"/>
      <c r="C261" s="100"/>
      <c r="D261" s="101"/>
      <c r="E261" s="101"/>
      <c r="F261" s="101"/>
      <c r="G261" s="101"/>
      <c r="H261" s="101"/>
      <c r="I261" s="101"/>
      <c r="J261" s="101"/>
      <c r="P261" s="10"/>
    </row>
    <row r="262" spans="1:16" ht="15">
      <c r="A262" s="40"/>
      <c r="B262" s="100"/>
      <c r="C262" s="100"/>
      <c r="D262" s="101"/>
      <c r="E262" s="101"/>
      <c r="F262" s="101"/>
      <c r="G262" s="101"/>
      <c r="H262" s="101"/>
      <c r="I262" s="101"/>
      <c r="J262" s="101"/>
      <c r="P262" s="10"/>
    </row>
    <row r="263" spans="1:16" ht="15">
      <c r="A263" s="40"/>
      <c r="B263" s="100"/>
      <c r="C263" s="100"/>
      <c r="D263" s="101"/>
      <c r="E263" s="101"/>
      <c r="F263" s="101"/>
      <c r="G263" s="101"/>
      <c r="H263" s="101"/>
      <c r="I263" s="101"/>
      <c r="J263" s="101"/>
      <c r="P263" s="10"/>
    </row>
    <row r="264" spans="1:16" ht="15">
      <c r="A264" s="40"/>
      <c r="B264" s="100"/>
      <c r="C264" s="100"/>
      <c r="D264" s="101"/>
      <c r="E264" s="101"/>
      <c r="F264" s="101"/>
      <c r="G264" s="101"/>
      <c r="H264" s="101"/>
      <c r="I264" s="101"/>
      <c r="J264" s="101"/>
      <c r="P264" s="10"/>
    </row>
    <row r="265" spans="1:16" ht="15">
      <c r="A265" s="40"/>
      <c r="B265" s="100"/>
      <c r="C265" s="100"/>
      <c r="D265" s="101"/>
      <c r="E265" s="101"/>
      <c r="F265" s="101"/>
      <c r="G265" s="101"/>
      <c r="H265" s="101"/>
      <c r="I265" s="101"/>
      <c r="J265" s="101"/>
      <c r="P265" s="10"/>
    </row>
    <row r="266" spans="1:16" ht="15">
      <c r="A266" s="40"/>
      <c r="B266" s="100"/>
      <c r="C266" s="100"/>
      <c r="D266" s="101"/>
      <c r="E266" s="101"/>
      <c r="F266" s="101"/>
      <c r="G266" s="101"/>
      <c r="H266" s="101"/>
      <c r="I266" s="101"/>
      <c r="J266" s="101"/>
      <c r="P266" s="10"/>
    </row>
    <row r="267" spans="1:16" ht="15">
      <c r="A267" s="40"/>
      <c r="B267" s="100"/>
      <c r="C267" s="100"/>
      <c r="D267" s="101"/>
      <c r="E267" s="101"/>
      <c r="F267" s="101"/>
      <c r="G267" s="101"/>
      <c r="H267" s="101"/>
      <c r="I267" s="101"/>
      <c r="J267" s="101"/>
      <c r="P267" s="10"/>
    </row>
    <row r="268" spans="1:16" ht="15">
      <c r="A268" s="40"/>
      <c r="B268" s="100"/>
      <c r="C268" s="100"/>
      <c r="D268" s="101"/>
      <c r="E268" s="101"/>
      <c r="F268" s="101"/>
      <c r="G268" s="101"/>
      <c r="H268" s="101"/>
      <c r="I268" s="101"/>
      <c r="J268" s="101"/>
      <c r="P268" s="10"/>
    </row>
    <row r="269" spans="1:16" ht="15">
      <c r="A269" s="40"/>
      <c r="B269" s="100"/>
      <c r="C269" s="100"/>
      <c r="D269" s="101"/>
      <c r="E269" s="101"/>
      <c r="F269" s="101"/>
      <c r="G269" s="101"/>
      <c r="H269" s="101"/>
      <c r="I269" s="101"/>
      <c r="J269" s="101"/>
      <c r="P269" s="10"/>
    </row>
    <row r="270" spans="1:16" ht="15">
      <c r="A270" s="40"/>
      <c r="B270" s="100"/>
      <c r="C270" s="100"/>
      <c r="D270" s="101"/>
      <c r="E270" s="101"/>
      <c r="F270" s="101"/>
      <c r="G270" s="101"/>
      <c r="H270" s="101"/>
      <c r="I270" s="101"/>
      <c r="J270" s="101"/>
      <c r="P270" s="10"/>
    </row>
    <row r="271" spans="1:16" ht="15">
      <c r="A271" s="40"/>
      <c r="B271" s="100"/>
      <c r="C271" s="100"/>
      <c r="D271" s="101"/>
      <c r="E271" s="101"/>
      <c r="F271" s="101"/>
      <c r="G271" s="101"/>
      <c r="H271" s="101"/>
      <c r="I271" s="101"/>
      <c r="J271" s="101"/>
      <c r="P271" s="10"/>
    </row>
    <row r="272" spans="1:16" ht="15">
      <c r="A272" s="40"/>
      <c r="B272" s="100"/>
      <c r="C272" s="100"/>
      <c r="D272" s="101"/>
      <c r="E272" s="101"/>
      <c r="F272" s="101"/>
      <c r="G272" s="101"/>
      <c r="H272" s="101"/>
      <c r="I272" s="101"/>
      <c r="J272" s="101"/>
      <c r="P272" s="10"/>
    </row>
    <row r="273" spans="1:16" ht="15">
      <c r="A273" s="40"/>
      <c r="B273" s="100"/>
      <c r="C273" s="100"/>
      <c r="D273" s="101"/>
      <c r="E273" s="101"/>
      <c r="F273" s="101"/>
      <c r="G273" s="101"/>
      <c r="H273" s="101"/>
      <c r="I273" s="101"/>
      <c r="J273" s="101"/>
      <c r="P273" s="10"/>
    </row>
    <row r="274" spans="1:16" ht="15">
      <c r="A274" s="40"/>
      <c r="B274" s="100"/>
      <c r="C274" s="100"/>
      <c r="D274" s="101"/>
      <c r="E274" s="101"/>
      <c r="F274" s="101"/>
      <c r="G274" s="101"/>
      <c r="H274" s="101"/>
      <c r="I274" s="101"/>
      <c r="J274" s="101"/>
      <c r="P274" s="10"/>
    </row>
    <row r="275" spans="1:16" ht="15">
      <c r="A275" s="40"/>
      <c r="B275" s="100"/>
      <c r="C275" s="100"/>
      <c r="D275" s="101"/>
      <c r="E275" s="101"/>
      <c r="F275" s="101"/>
      <c r="G275" s="101"/>
      <c r="H275" s="101"/>
      <c r="I275" s="101"/>
      <c r="J275" s="101"/>
      <c r="P275" s="10"/>
    </row>
    <row r="276" spans="1:16" ht="15">
      <c r="A276" s="40"/>
      <c r="B276" s="100"/>
      <c r="C276" s="100"/>
      <c r="D276" s="101"/>
      <c r="E276" s="101"/>
      <c r="F276" s="101"/>
      <c r="G276" s="101"/>
      <c r="H276" s="101"/>
      <c r="I276" s="101"/>
      <c r="J276" s="101"/>
      <c r="P276" s="10"/>
    </row>
    <row r="277" spans="1:16" ht="15">
      <c r="A277" s="40"/>
      <c r="B277" s="100"/>
      <c r="C277" s="100"/>
      <c r="D277" s="101"/>
      <c r="E277" s="101"/>
      <c r="F277" s="101"/>
      <c r="G277" s="101"/>
      <c r="H277" s="101"/>
      <c r="I277" s="101"/>
      <c r="J277" s="101"/>
      <c r="P277" s="10"/>
    </row>
    <row r="278" spans="1:16" ht="15">
      <c r="A278" s="40"/>
      <c r="B278" s="100"/>
      <c r="C278" s="100"/>
      <c r="D278" s="101"/>
      <c r="E278" s="101"/>
      <c r="F278" s="101"/>
      <c r="G278" s="101"/>
      <c r="H278" s="101"/>
      <c r="I278" s="101"/>
      <c r="J278" s="101"/>
      <c r="P278" s="10"/>
    </row>
    <row r="279" spans="1:16" ht="15">
      <c r="A279" s="40"/>
      <c r="B279" s="100"/>
      <c r="C279" s="100"/>
      <c r="D279" s="101"/>
      <c r="E279" s="101"/>
      <c r="F279" s="101"/>
      <c r="G279" s="101"/>
      <c r="H279" s="101"/>
      <c r="I279" s="101"/>
      <c r="J279" s="101"/>
      <c r="P279" s="10"/>
    </row>
    <row r="280" spans="1:16" ht="15">
      <c r="A280" s="40"/>
      <c r="B280" s="100"/>
      <c r="C280" s="100"/>
      <c r="D280" s="101"/>
      <c r="E280" s="101"/>
      <c r="F280" s="101"/>
      <c r="G280" s="101"/>
      <c r="H280" s="101"/>
      <c r="I280" s="101"/>
      <c r="J280" s="101"/>
      <c r="P280" s="10"/>
    </row>
    <row r="281" spans="1:16" ht="15">
      <c r="A281" s="40"/>
      <c r="B281" s="100"/>
      <c r="C281" s="100"/>
      <c r="D281" s="101"/>
      <c r="E281" s="101"/>
      <c r="F281" s="101"/>
      <c r="G281" s="101"/>
      <c r="H281" s="101"/>
      <c r="I281" s="101"/>
      <c r="J281" s="101"/>
      <c r="P281" s="10"/>
    </row>
    <row r="282" spans="1:16" ht="15">
      <c r="A282" s="40"/>
      <c r="B282" s="100"/>
      <c r="C282" s="100"/>
      <c r="D282" s="101"/>
      <c r="E282" s="101"/>
      <c r="F282" s="101"/>
      <c r="G282" s="101"/>
      <c r="H282" s="101"/>
      <c r="I282" s="101"/>
      <c r="J282" s="101"/>
      <c r="P282" s="10"/>
    </row>
    <row r="283" spans="1:16" ht="15">
      <c r="A283" s="40"/>
      <c r="B283" s="100"/>
      <c r="C283" s="100"/>
      <c r="D283" s="101"/>
      <c r="E283" s="101"/>
      <c r="F283" s="101"/>
      <c r="G283" s="101"/>
      <c r="H283" s="101"/>
      <c r="I283" s="101"/>
      <c r="J283" s="101"/>
      <c r="P283" s="10"/>
    </row>
    <row r="284" spans="1:16" ht="15">
      <c r="A284" s="40"/>
      <c r="B284" s="100"/>
      <c r="C284" s="100"/>
      <c r="D284" s="101"/>
      <c r="E284" s="101"/>
      <c r="F284" s="101"/>
      <c r="G284" s="101"/>
      <c r="H284" s="101"/>
      <c r="I284" s="101"/>
      <c r="J284" s="101"/>
      <c r="P284" s="10"/>
    </row>
    <row r="285" spans="1:16" ht="15">
      <c r="A285" s="40"/>
      <c r="B285" s="100"/>
      <c r="C285" s="100"/>
      <c r="D285" s="101"/>
      <c r="E285" s="101"/>
      <c r="F285" s="101"/>
      <c r="G285" s="101"/>
      <c r="H285" s="101"/>
      <c r="I285" s="101"/>
      <c r="J285" s="101"/>
      <c r="P285" s="10"/>
    </row>
    <row r="286" spans="1:16" ht="15">
      <c r="A286" s="40"/>
      <c r="B286" s="100"/>
      <c r="C286" s="100"/>
      <c r="D286" s="101"/>
      <c r="E286" s="101"/>
      <c r="F286" s="101"/>
      <c r="G286" s="101"/>
      <c r="H286" s="101"/>
      <c r="I286" s="101"/>
      <c r="J286" s="101"/>
      <c r="P286" s="10"/>
    </row>
    <row r="287" spans="1:16" ht="15">
      <c r="A287" s="40"/>
      <c r="B287" s="100"/>
      <c r="C287" s="100"/>
      <c r="D287" s="101"/>
      <c r="E287" s="101"/>
      <c r="F287" s="101"/>
      <c r="G287" s="101"/>
      <c r="H287" s="101"/>
      <c r="I287" s="101"/>
      <c r="J287" s="101"/>
      <c r="P287" s="10"/>
    </row>
    <row r="288" spans="1:16" ht="15">
      <c r="A288" s="40"/>
      <c r="B288" s="100"/>
      <c r="C288" s="100"/>
      <c r="D288" s="101"/>
      <c r="E288" s="101"/>
      <c r="F288" s="101"/>
      <c r="G288" s="101"/>
      <c r="H288" s="101"/>
      <c r="I288" s="101"/>
      <c r="J288" s="101"/>
      <c r="P288" s="10"/>
    </row>
    <row r="289" spans="1:16" ht="15">
      <c r="A289" s="40"/>
      <c r="B289" s="100"/>
      <c r="C289" s="100"/>
      <c r="D289" s="101"/>
      <c r="E289" s="101"/>
      <c r="F289" s="101"/>
      <c r="G289" s="101"/>
      <c r="H289" s="101"/>
      <c r="I289" s="101"/>
      <c r="J289" s="101"/>
      <c r="P289" s="10"/>
    </row>
    <row r="290" spans="1:16" ht="15">
      <c r="A290" s="40"/>
      <c r="B290" s="100"/>
      <c r="C290" s="100"/>
      <c r="D290" s="101"/>
      <c r="E290" s="101"/>
      <c r="F290" s="101"/>
      <c r="G290" s="101"/>
      <c r="H290" s="101"/>
      <c r="I290" s="101"/>
      <c r="J290" s="101"/>
      <c r="P290" s="10"/>
    </row>
    <row r="291" spans="1:16" ht="15">
      <c r="A291" s="40"/>
      <c r="B291" s="100"/>
      <c r="C291" s="100"/>
      <c r="D291" s="101"/>
      <c r="E291" s="101"/>
      <c r="F291" s="101"/>
      <c r="G291" s="101"/>
      <c r="H291" s="101"/>
      <c r="I291" s="101"/>
      <c r="J291" s="101"/>
      <c r="P291" s="10"/>
    </row>
    <row r="292" spans="1:16" ht="15">
      <c r="A292" s="40"/>
      <c r="B292" s="100"/>
      <c r="C292" s="100"/>
      <c r="D292" s="101"/>
      <c r="E292" s="101"/>
      <c r="F292" s="101"/>
      <c r="G292" s="101"/>
      <c r="H292" s="101"/>
      <c r="I292" s="101"/>
      <c r="J292" s="101"/>
      <c r="P292" s="10"/>
    </row>
    <row r="293" spans="1:16" ht="15">
      <c r="A293" s="40"/>
      <c r="B293" s="100"/>
      <c r="C293" s="100"/>
      <c r="D293" s="101"/>
      <c r="E293" s="101"/>
      <c r="F293" s="101"/>
      <c r="G293" s="101"/>
      <c r="H293" s="101"/>
      <c r="I293" s="101"/>
      <c r="J293" s="101"/>
      <c r="P293" s="10"/>
    </row>
    <row r="294" spans="1:16" ht="15">
      <c r="A294" s="40"/>
      <c r="B294" s="100"/>
      <c r="C294" s="100"/>
      <c r="D294" s="101"/>
      <c r="E294" s="101"/>
      <c r="F294" s="101"/>
      <c r="G294" s="101"/>
      <c r="H294" s="101"/>
      <c r="I294" s="101"/>
      <c r="J294" s="101"/>
      <c r="P294" s="10"/>
    </row>
    <row r="295" spans="1:16" ht="15">
      <c r="A295" s="40"/>
      <c r="B295" s="100"/>
      <c r="C295" s="100"/>
      <c r="D295" s="101"/>
      <c r="E295" s="101"/>
      <c r="F295" s="101"/>
      <c r="G295" s="101"/>
      <c r="H295" s="101"/>
      <c r="I295" s="101"/>
      <c r="J295" s="101"/>
      <c r="P295" s="10"/>
    </row>
    <row r="296" spans="1:16" ht="15">
      <c r="A296" s="40"/>
      <c r="B296" s="100"/>
      <c r="C296" s="100"/>
      <c r="D296" s="101"/>
      <c r="E296" s="101"/>
      <c r="F296" s="101"/>
      <c r="G296" s="101"/>
      <c r="H296" s="101"/>
      <c r="I296" s="101"/>
      <c r="J296" s="101"/>
      <c r="P296" s="10"/>
    </row>
    <row r="297" spans="1:16" ht="15">
      <c r="A297" s="40"/>
      <c r="B297" s="100"/>
      <c r="C297" s="100"/>
      <c r="D297" s="101"/>
      <c r="E297" s="101"/>
      <c r="F297" s="101"/>
      <c r="G297" s="101"/>
      <c r="H297" s="101"/>
      <c r="I297" s="101"/>
      <c r="J297" s="101"/>
      <c r="P297" s="10"/>
    </row>
    <row r="298" spans="1:16" ht="15">
      <c r="A298" s="40"/>
      <c r="B298" s="100"/>
      <c r="C298" s="100"/>
      <c r="D298" s="101"/>
      <c r="E298" s="101"/>
      <c r="F298" s="101"/>
      <c r="G298" s="101"/>
      <c r="H298" s="101"/>
      <c r="I298" s="101"/>
      <c r="J298" s="101"/>
      <c r="P298" s="10"/>
    </row>
    <row r="299" spans="1:16" ht="15">
      <c r="A299" s="40"/>
      <c r="B299" s="100"/>
      <c r="C299" s="100"/>
      <c r="D299" s="101"/>
      <c r="E299" s="101"/>
      <c r="F299" s="101"/>
      <c r="G299" s="101"/>
      <c r="H299" s="101"/>
      <c r="I299" s="101"/>
      <c r="J299" s="101"/>
      <c r="P299" s="10"/>
    </row>
    <row r="300" spans="1:16" ht="15">
      <c r="A300" s="40"/>
      <c r="B300" s="100"/>
      <c r="C300" s="100"/>
      <c r="D300" s="101"/>
      <c r="E300" s="101"/>
      <c r="F300" s="101"/>
      <c r="G300" s="101"/>
      <c r="H300" s="101"/>
      <c r="I300" s="101"/>
      <c r="J300" s="101"/>
      <c r="P300" s="10"/>
    </row>
    <row r="301" spans="1:16" ht="15">
      <c r="A301" s="40"/>
      <c r="B301" s="100"/>
      <c r="C301" s="100"/>
      <c r="D301" s="101"/>
      <c r="E301" s="101"/>
      <c r="F301" s="101"/>
      <c r="G301" s="101"/>
      <c r="H301" s="101"/>
      <c r="I301" s="101"/>
      <c r="J301" s="101"/>
      <c r="P301" s="10"/>
    </row>
    <row r="302" spans="1:16" ht="15">
      <c r="A302" s="40"/>
      <c r="B302" s="100"/>
      <c r="C302" s="100"/>
      <c r="D302" s="101"/>
      <c r="E302" s="101"/>
      <c r="F302" s="101"/>
      <c r="G302" s="101"/>
      <c r="H302" s="101"/>
      <c r="I302" s="101"/>
      <c r="J302" s="101"/>
      <c r="P302" s="10"/>
    </row>
    <row r="303" spans="1:16" ht="15">
      <c r="A303" s="40"/>
      <c r="B303" s="100"/>
      <c r="C303" s="100"/>
      <c r="D303" s="101"/>
      <c r="E303" s="101"/>
      <c r="F303" s="101"/>
      <c r="G303" s="101"/>
      <c r="H303" s="101"/>
      <c r="I303" s="101"/>
      <c r="J303" s="101"/>
      <c r="P303" s="10"/>
    </row>
    <row r="304" spans="1:16" ht="15">
      <c r="A304" s="40"/>
      <c r="B304" s="100"/>
      <c r="C304" s="100"/>
      <c r="D304" s="101"/>
      <c r="E304" s="101"/>
      <c r="F304" s="101"/>
      <c r="G304" s="101"/>
      <c r="H304" s="101"/>
      <c r="I304" s="101"/>
      <c r="J304" s="101"/>
      <c r="P304" s="10"/>
    </row>
    <row r="305" spans="1:16" ht="15">
      <c r="A305" s="40"/>
      <c r="B305" s="100"/>
      <c r="C305" s="100"/>
      <c r="D305" s="101"/>
      <c r="E305" s="101"/>
      <c r="F305" s="101"/>
      <c r="G305" s="101"/>
      <c r="H305" s="101"/>
      <c r="I305" s="101"/>
      <c r="J305" s="101"/>
      <c r="P305" s="10"/>
    </row>
    <row r="306" spans="1:16" ht="15">
      <c r="A306" s="40"/>
      <c r="B306" s="100"/>
      <c r="C306" s="100"/>
      <c r="D306" s="101"/>
      <c r="E306" s="101"/>
      <c r="F306" s="101"/>
      <c r="G306" s="101"/>
      <c r="H306" s="101"/>
      <c r="I306" s="101"/>
      <c r="J306" s="101"/>
      <c r="P306" s="10"/>
    </row>
    <row r="307" spans="1:16" ht="15">
      <c r="A307" s="40"/>
      <c r="B307" s="100"/>
      <c r="C307" s="100"/>
      <c r="D307" s="101"/>
      <c r="E307" s="101"/>
      <c r="F307" s="101"/>
      <c r="G307" s="101"/>
      <c r="H307" s="101"/>
      <c r="I307" s="101"/>
      <c r="J307" s="101"/>
      <c r="P307" s="10"/>
    </row>
    <row r="308" spans="1:16" ht="15">
      <c r="A308" s="40"/>
      <c r="B308" s="100"/>
      <c r="C308" s="100"/>
      <c r="D308" s="101"/>
      <c r="E308" s="101"/>
      <c r="F308" s="101"/>
      <c r="G308" s="101"/>
      <c r="H308" s="101"/>
      <c r="I308" s="101"/>
      <c r="J308" s="101"/>
      <c r="P308" s="10"/>
    </row>
    <row r="309" spans="1:16" ht="15">
      <c r="A309" s="40"/>
      <c r="B309" s="100"/>
      <c r="C309" s="100"/>
      <c r="D309" s="101"/>
      <c r="E309" s="101"/>
      <c r="F309" s="101"/>
      <c r="G309" s="101"/>
      <c r="H309" s="101"/>
      <c r="I309" s="101"/>
      <c r="J309" s="101"/>
      <c r="P309" s="10"/>
    </row>
    <row r="310" spans="1:16" ht="15">
      <c r="A310" s="40"/>
      <c r="B310" s="100"/>
      <c r="C310" s="100"/>
      <c r="D310" s="101"/>
      <c r="E310" s="101"/>
      <c r="F310" s="101"/>
      <c r="G310" s="101"/>
      <c r="H310" s="101"/>
      <c r="I310" s="101"/>
      <c r="J310" s="101"/>
      <c r="P310" s="10"/>
    </row>
    <row r="311" spans="1:16" ht="15">
      <c r="A311" s="40"/>
      <c r="B311" s="100"/>
      <c r="C311" s="100"/>
      <c r="D311" s="101"/>
      <c r="E311" s="101"/>
      <c r="F311" s="101"/>
      <c r="G311" s="101"/>
      <c r="H311" s="101"/>
      <c r="I311" s="101"/>
      <c r="J311" s="101"/>
      <c r="P311" s="10"/>
    </row>
    <row r="312" spans="1:16" ht="15">
      <c r="A312" s="40"/>
      <c r="B312" s="100"/>
      <c r="C312" s="100"/>
      <c r="D312" s="101"/>
      <c r="E312" s="101"/>
      <c r="F312" s="101"/>
      <c r="G312" s="101"/>
      <c r="H312" s="101"/>
      <c r="I312" s="101"/>
      <c r="J312" s="101"/>
      <c r="P312" s="10"/>
    </row>
    <row r="313" spans="1:16" ht="15">
      <c r="A313" s="40"/>
      <c r="B313" s="100"/>
      <c r="C313" s="100"/>
      <c r="D313" s="101"/>
      <c r="E313" s="101"/>
      <c r="F313" s="101"/>
      <c r="G313" s="101"/>
      <c r="H313" s="101"/>
      <c r="I313" s="101"/>
      <c r="J313" s="101"/>
      <c r="P313" s="10"/>
    </row>
    <row r="314" spans="1:16" ht="15">
      <c r="A314" s="40"/>
      <c r="B314" s="100"/>
      <c r="C314" s="100"/>
      <c r="D314" s="101"/>
      <c r="E314" s="101"/>
      <c r="F314" s="101"/>
      <c r="G314" s="101"/>
      <c r="H314" s="101"/>
      <c r="I314" s="101"/>
      <c r="J314" s="101"/>
      <c r="P314" s="10"/>
    </row>
    <row r="315" spans="1:16" ht="15">
      <c r="A315" s="40"/>
      <c r="B315" s="100"/>
      <c r="C315" s="100"/>
      <c r="D315" s="101"/>
      <c r="E315" s="101"/>
      <c r="F315" s="101"/>
      <c r="G315" s="101"/>
      <c r="H315" s="101"/>
      <c r="I315" s="101"/>
      <c r="J315" s="101"/>
      <c r="P315" s="10"/>
    </row>
    <row r="316" spans="1:16" ht="15">
      <c r="A316" s="40"/>
      <c r="B316" s="100"/>
      <c r="C316" s="100"/>
      <c r="D316" s="101"/>
      <c r="E316" s="101"/>
      <c r="F316" s="101"/>
      <c r="G316" s="101"/>
      <c r="H316" s="101"/>
      <c r="I316" s="101"/>
      <c r="J316" s="101"/>
      <c r="P316" s="10"/>
    </row>
    <row r="317" spans="1:16" ht="15">
      <c r="A317" s="40"/>
      <c r="B317" s="100"/>
      <c r="C317" s="100"/>
      <c r="D317" s="101"/>
      <c r="E317" s="101"/>
      <c r="F317" s="101"/>
      <c r="P317" s="10"/>
    </row>
    <row r="318" spans="2:16" ht="15">
      <c r="B318" s="100"/>
      <c r="C318" s="100"/>
      <c r="D318" s="101"/>
      <c r="E318" s="101"/>
      <c r="F318" s="101"/>
      <c r="P318" s="10"/>
    </row>
    <row r="319" spans="2:6" ht="15">
      <c r="B319" s="100"/>
      <c r="C319" s="100"/>
      <c r="D319" s="101"/>
      <c r="E319" s="101"/>
      <c r="F319" s="101"/>
    </row>
    <row r="320" spans="2:6" ht="15">
      <c r="B320" s="100"/>
      <c r="C320" s="100"/>
      <c r="D320" s="101"/>
      <c r="E320" s="101"/>
      <c r="F320" s="101"/>
    </row>
    <row r="321" spans="1:6" ht="15">
      <c r="A321" s="11"/>
      <c r="F321" s="101"/>
    </row>
    <row r="322" spans="1:6" ht="15">
      <c r="A322" s="11"/>
      <c r="F322" s="101"/>
    </row>
    <row r="323" spans="1:6" ht="15">
      <c r="A323" s="11"/>
      <c r="F323" s="101"/>
    </row>
    <row r="324" spans="1:6" ht="15">
      <c r="A324" s="11"/>
      <c r="F324" s="101"/>
    </row>
  </sheetData>
  <sheetProtection/>
  <mergeCells count="87">
    <mergeCell ref="B11:N11"/>
    <mergeCell ref="B135:O135"/>
    <mergeCell ref="F71:M71"/>
    <mergeCell ref="F72:M72"/>
    <mergeCell ref="F73:M73"/>
    <mergeCell ref="F74:M74"/>
    <mergeCell ref="F75:M75"/>
    <mergeCell ref="F66:M66"/>
    <mergeCell ref="F67:M67"/>
    <mergeCell ref="F68:M68"/>
    <mergeCell ref="D50:O50"/>
    <mergeCell ref="B111:I111"/>
    <mergeCell ref="B79:I79"/>
    <mergeCell ref="B81:O81"/>
    <mergeCell ref="F76:M76"/>
    <mergeCell ref="F69:M69"/>
    <mergeCell ref="F70:M70"/>
    <mergeCell ref="D52:O52"/>
    <mergeCell ref="D54:O54"/>
    <mergeCell ref="C57:O57"/>
    <mergeCell ref="B44:O44"/>
    <mergeCell ref="C42:O42"/>
    <mergeCell ref="D46:O46"/>
    <mergeCell ref="D48:O48"/>
    <mergeCell ref="B33:O33"/>
    <mergeCell ref="B35:O35"/>
    <mergeCell ref="B37:O37"/>
    <mergeCell ref="B40:M40"/>
    <mergeCell ref="B59:O59"/>
    <mergeCell ref="F65:M65"/>
    <mergeCell ref="B249:M249"/>
    <mergeCell ref="B251:O251"/>
    <mergeCell ref="B31:O31"/>
    <mergeCell ref="A2:O2"/>
    <mergeCell ref="A3:O3"/>
    <mergeCell ref="A4:O4"/>
    <mergeCell ref="A6:O6"/>
    <mergeCell ref="A7:O7"/>
    <mergeCell ref="B13:N13"/>
    <mergeCell ref="D14:I14"/>
    <mergeCell ref="B15:O15"/>
    <mergeCell ref="B29:M29"/>
    <mergeCell ref="B132:O132"/>
    <mergeCell ref="B137:N137"/>
    <mergeCell ref="B139:O140"/>
    <mergeCell ref="B83:O83"/>
    <mergeCell ref="B85:O85"/>
    <mergeCell ref="D86:I86"/>
    <mergeCell ref="B88:I88"/>
    <mergeCell ref="B90:O90"/>
    <mergeCell ref="B120:I120"/>
    <mergeCell ref="B125:H125"/>
    <mergeCell ref="B127:M127"/>
    <mergeCell ref="B130:M130"/>
    <mergeCell ref="B162:I162"/>
    <mergeCell ref="I165:K165"/>
    <mergeCell ref="B93:I93"/>
    <mergeCell ref="B99:I99"/>
    <mergeCell ref="B101:M101"/>
    <mergeCell ref="B104:I104"/>
    <mergeCell ref="B142:N142"/>
    <mergeCell ref="B113:O113"/>
    <mergeCell ref="B116:K116"/>
    <mergeCell ref="B118:O118"/>
    <mergeCell ref="B150:O150"/>
    <mergeCell ref="B152:I152"/>
    <mergeCell ref="B157:I157"/>
    <mergeCell ref="B159:O159"/>
    <mergeCell ref="B246:O246"/>
    <mergeCell ref="M165:O165"/>
    <mergeCell ref="B170:F170"/>
    <mergeCell ref="B172:F172"/>
    <mergeCell ref="B175:F175"/>
    <mergeCell ref="B222:I222"/>
    <mergeCell ref="B226:O226"/>
    <mergeCell ref="B227:O227"/>
    <mergeCell ref="B229:I229"/>
    <mergeCell ref="C180:P180"/>
    <mergeCell ref="B154:O154"/>
    <mergeCell ref="B258:H258"/>
    <mergeCell ref="B186:O186"/>
    <mergeCell ref="B188:H188"/>
    <mergeCell ref="B208:D208"/>
    <mergeCell ref="B210:O210"/>
    <mergeCell ref="B190:O190"/>
    <mergeCell ref="B212:I212"/>
    <mergeCell ref="B214:O214"/>
  </mergeCells>
  <printOptions/>
  <pageMargins left="0.5118110236220472" right="0.2362204724409449" top="0.1968503937007874" bottom="0.1968503937007874" header="0" footer="0"/>
  <pageSetup cellComments="atEnd" horizontalDpi="300" verticalDpi="300" orientation="portrait" paperSize="9" scale="65" r:id="rId1"/>
  <headerFooter alignWithMargins="0">
    <oddFooter>&amp;CPage &amp;P of &amp;N</oddFooter>
  </headerFooter>
  <rowBreaks count="5" manualBreakCount="5">
    <brk id="82" max="14" man="1"/>
    <brk id="120" max="255" man="1"/>
    <brk id="174" max="255" man="1"/>
    <brk id="282" max="255" man="1"/>
    <brk id="33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 Tneh</dc:creator>
  <cp:keywords/>
  <dc:description/>
  <cp:lastModifiedBy>Yeow</cp:lastModifiedBy>
  <cp:lastPrinted>2012-11-20T08:05:08Z</cp:lastPrinted>
  <dcterms:created xsi:type="dcterms:W3CDTF">2011-11-19T06:09:05Z</dcterms:created>
  <dcterms:modified xsi:type="dcterms:W3CDTF">2012-11-20T08:07:24Z</dcterms:modified>
  <cp:category/>
  <cp:version/>
  <cp:contentType/>
  <cp:contentStatus/>
</cp:coreProperties>
</file>